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sponlinenam-my.sharepoint.com/personal/ian_duncan_wsp_com/Documents/Documents/CED 7018/NBCO Package/"/>
    </mc:Choice>
  </mc:AlternateContent>
  <xr:revisionPtr revIDLastSave="38" documentId="8_{3914DD0F-50F0-4DC7-85BD-16602B8AE5F8}" xr6:coauthVersionLast="47" xr6:coauthVersionMax="47" xr10:uidLastSave="{027DB889-8EAE-435E-A32C-E95C86F8948C}"/>
  <bookViews>
    <workbookView xWindow="-28920" yWindow="-120" windowWidth="29040" windowHeight="15840" xr2:uid="{3862B098-F37D-4129-BA1C-6BBD2521FA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1" l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5" i="1"/>
  <c r="K171" i="1"/>
  <c r="K172" i="1" s="1"/>
  <c r="M2" i="1"/>
  <c r="L171" i="1" l="1"/>
  <c r="L172" i="1" l="1"/>
  <c r="N2" i="1"/>
</calcChain>
</file>

<file path=xl/sharedStrings.xml><?xml version="1.0" encoding="utf-8"?>
<sst xmlns="http://schemas.openxmlformats.org/spreadsheetml/2006/main" count="771" uniqueCount="289">
  <si>
    <t>Item Description</t>
  </si>
  <si>
    <t>Units</t>
  </si>
  <si>
    <t>Item Code</t>
  </si>
  <si>
    <t>Prop. Line</t>
  </si>
  <si>
    <t>Quantity Placed</t>
  </si>
  <si>
    <t>Quantity Paid</t>
  </si>
  <si>
    <t>Authorized Quantity</t>
  </si>
  <si>
    <t>Initial Quantity</t>
  </si>
  <si>
    <t>Pending Changes</t>
  </si>
  <si>
    <t>Unit Price</t>
  </si>
  <si>
    <t>Auth. Amount</t>
  </si>
  <si>
    <t>% Cont. Amt. (awrd)</t>
  </si>
  <si>
    <t>Item Cpt</t>
  </si>
  <si>
    <t>Item Type</t>
  </si>
  <si>
    <t>Cont. Mod. Number</t>
  </si>
  <si>
    <t>_  Dr Structure Cleaning, Modified (Speed table)</t>
  </si>
  <si>
    <t>Ea</t>
  </si>
  <si>
    <t>Yes</t>
  </si>
  <si>
    <t>Adjustment</t>
  </si>
  <si>
    <t>_ Bollard (Speed table)</t>
  </si>
  <si>
    <t>Extra</t>
  </si>
  <si>
    <t>_ Cold Milling HMA Surface, Mod (Speed Table)</t>
  </si>
  <si>
    <t>Syd</t>
  </si>
  <si>
    <t xml:space="preserve">_ Cold Milling HMA Surface, Modified </t>
  </si>
  <si>
    <t>_5017011</t>
  </si>
  <si>
    <t>Original</t>
  </si>
  <si>
    <t>_ Concrete Quality Adjustment</t>
  </si>
  <si>
    <t>Dlr</t>
  </si>
  <si>
    <t xml:space="preserve">_ Conditioning Existing Pavement, Modified </t>
  </si>
  <si>
    <t>Ton</t>
  </si>
  <si>
    <t>_5017033</t>
  </si>
  <si>
    <t>_ Conditioning Existing Pavement, Modified (Speed Table)</t>
  </si>
  <si>
    <t xml:space="preserve">_ Curb, Conc, Detail CD, Modified </t>
  </si>
  <si>
    <t>Ft</t>
  </si>
  <si>
    <t>_6037001</t>
  </si>
  <si>
    <t>_ Curb, Conc, Detail CD, Modified  (Speed Table)</t>
  </si>
  <si>
    <t xml:space="preserve">_ Curb, Rem, Modified </t>
  </si>
  <si>
    <t>_2047002</t>
  </si>
  <si>
    <t>_ Curb, Rem, Modified (Speed Table)</t>
  </si>
  <si>
    <t xml:space="preserve">_ Delineator Post, 36 Inch, White </t>
  </si>
  <si>
    <t>_8107050</t>
  </si>
  <si>
    <t>_ Detectable Warning Surface Tile, Mod (Speed Table)</t>
  </si>
  <si>
    <t xml:space="preserve">_ Detectable Warning Surface Tile, Modifie d </t>
  </si>
  <si>
    <t>_8027001</t>
  </si>
  <si>
    <t>_ Dr Structure 48 inch DIA, Modified (Speed table at Clark)</t>
  </si>
  <si>
    <t>_ Dr Structure 48 inch DIA, Modified (Speed Table Scotten)</t>
  </si>
  <si>
    <t xml:space="preserve">_ Dr Structure Cleaning, Modified </t>
  </si>
  <si>
    <t>_4037050</t>
  </si>
  <si>
    <t>_ Dr Structure Cleaning, Modified, Adj</t>
  </si>
  <si>
    <t>_ Dr Structure Cover, Adj, Case 1, Mod (Speed Table)</t>
  </si>
  <si>
    <t xml:space="preserve">_ Dr Structure Cover, Adj, Case 1, Modifie d </t>
  </si>
  <si>
    <t>_4037051</t>
  </si>
  <si>
    <t>_ Dr Structure Cover, Adj, Case 1, Modifie d, Adj</t>
  </si>
  <si>
    <t xml:space="preserve">_ Dr Structure Cover, Adj, Case 2, Modifie d </t>
  </si>
  <si>
    <t>_4037052</t>
  </si>
  <si>
    <t>_ Dr Structure Cover, Adj, Case 2, Modifie d, Adj</t>
  </si>
  <si>
    <t xml:space="preserve">_ Dr Structure Cover, Type CB, Modified </t>
  </si>
  <si>
    <t>_4037053</t>
  </si>
  <si>
    <t>_ Dr Structure Cover, Type CB, Modified, A dj</t>
  </si>
  <si>
    <t>_ Dr Structure Cover, Type PLD HH, Modifie d, Adj</t>
  </si>
  <si>
    <t xml:space="preserve">_ Dr Structure Cover, Type PLD HH, Modified </t>
  </si>
  <si>
    <t>_4037054</t>
  </si>
  <si>
    <t>_ Dr Structure Cover, Type PLD MH, Modifie d, Adj</t>
  </si>
  <si>
    <t xml:space="preserve">_ Dr Structure Cover, Type PLD MH, Modified </t>
  </si>
  <si>
    <t>_4037055</t>
  </si>
  <si>
    <t>_ Dr Structure Cover, Type Sewer MH, Modif ied, Adj</t>
  </si>
  <si>
    <t xml:space="preserve">_ Dr Structure Cover, Type Sewer MH, Modified </t>
  </si>
  <si>
    <t>_4037056</t>
  </si>
  <si>
    <t xml:space="preserve">_ Dr Structure Cover, Type Water MH Modified </t>
  </si>
  <si>
    <t>_4037057</t>
  </si>
  <si>
    <t>_ Dr Structure Cover, Type Water MH, Modif ied, Adj</t>
  </si>
  <si>
    <t>_ Dr Structure Cover, Type Water Valve Box , Modified, Adj</t>
  </si>
  <si>
    <t xml:space="preserve">_ Dr Structure Cover, Type Water Valve Box, Modified </t>
  </si>
  <si>
    <t>_4037058</t>
  </si>
  <si>
    <t xml:space="preserve">_ Dr Structure Lead, Cleaning, Modified </t>
  </si>
  <si>
    <t>_4037001</t>
  </si>
  <si>
    <t>_ Dr Structure Lead, Cleaning, Modified (Speed Table)</t>
  </si>
  <si>
    <t>_ Drainage Structure Cover, Type CB, Mod (Speed table)</t>
  </si>
  <si>
    <t>_ Drainage Structure Cover, Type Sewer MH, (Speed Table)</t>
  </si>
  <si>
    <t>_ Drainage Structure Cover, Type Water MH (Speed Table)</t>
  </si>
  <si>
    <t xml:space="preserve">_ Excavation, Earth, Modified </t>
  </si>
  <si>
    <t>Cyd</t>
  </si>
  <si>
    <t>_2057021</t>
  </si>
  <si>
    <t>_ Exploratory Trenching (Speed Table)</t>
  </si>
  <si>
    <t xml:space="preserve">_ HMA Approach, Modified </t>
  </si>
  <si>
    <t>_5017031</t>
  </si>
  <si>
    <t>_ HMA Approach, Modified, Adj</t>
  </si>
  <si>
    <t xml:space="preserve">_ HMA Shoulder, Modified </t>
  </si>
  <si>
    <t>_5017032</t>
  </si>
  <si>
    <t>_ HMA Shoulder, Modified, Adj</t>
  </si>
  <si>
    <t>_ Idle Crew (Speed Table)</t>
  </si>
  <si>
    <t>Hr</t>
  </si>
  <si>
    <t>_ Inspector Overtime Hours April 2021</t>
  </si>
  <si>
    <t>_ Inspector Overtime Hours August 2020</t>
  </si>
  <si>
    <t>_ Inspector Overtime Hours August 2021</t>
  </si>
  <si>
    <t>_ Inspector Overtime Hours December 2020</t>
  </si>
  <si>
    <t>_ Inspector Overtime Hours December 2021</t>
  </si>
  <si>
    <t>_ Inspector Overtime Hours July 2020</t>
  </si>
  <si>
    <t>_ Inspector Overtime Hours July 2021</t>
  </si>
  <si>
    <t>_ Inspector Overtime Hours May 2021</t>
  </si>
  <si>
    <t>_ Inspector Overtime Hours November 2020</t>
  </si>
  <si>
    <t>_ Inspector Overtime Hours November 2021</t>
  </si>
  <si>
    <t>_ Inspector Overtime Hours October 2020</t>
  </si>
  <si>
    <t>_ Inspector Overtime Hours October 2021</t>
  </si>
  <si>
    <t>_ Inspector Overtime Hours September 2020</t>
  </si>
  <si>
    <t>_ Inspector Overtime Hours September 2021</t>
  </si>
  <si>
    <t>_ Pavt Mrkg, Polyuera, 4in Parking Mrkgs</t>
  </si>
  <si>
    <t>_ Pavt Mrkg, Polyurea, 4 in Radius Mrkg</t>
  </si>
  <si>
    <t>_ Pavt Mrkg, Polyurea, Bus Stop</t>
  </si>
  <si>
    <t>_ Pavt Mrkg, Polyurea, V Shaped Ramp SYM (Speed Table)</t>
  </si>
  <si>
    <t xml:space="preserve">_ Pavt Repr, Nonreinf Conc, 10 inch, Modified </t>
  </si>
  <si>
    <t>_6027011</t>
  </si>
  <si>
    <t xml:space="preserve">_ Pavt Repr, Nonreinf Conc, 6 inch, Modified </t>
  </si>
  <si>
    <t>_6037012</t>
  </si>
  <si>
    <t>_ Pavt Repr, Nonreinf Conc, 8 inch, Mod (Speed Table)</t>
  </si>
  <si>
    <t xml:space="preserve">_ Pavt Repr, Nonreinf Conc, 8 inch, Modified </t>
  </si>
  <si>
    <t>_6037013</t>
  </si>
  <si>
    <t xml:space="preserve">_ Pavt Repr, Rem, Modified </t>
  </si>
  <si>
    <t>_6037011</t>
  </si>
  <si>
    <t>_ Reconstructing Dr Structure, Case 1, Mod (Speed Table)</t>
  </si>
  <si>
    <t xml:space="preserve">_ Reconstructing Dr Structure, Case 1, Mod ified </t>
  </si>
  <si>
    <t>_4037059</t>
  </si>
  <si>
    <t xml:space="preserve">_ Reconstructing Dr Structure, Case 2, Mod ified </t>
  </si>
  <si>
    <t>_4037060</t>
  </si>
  <si>
    <t xml:space="preserve">_ Seeding, Mixture THM, Modified </t>
  </si>
  <si>
    <t>_8167011</t>
  </si>
  <si>
    <t>_ Sewer Trap, 12 inch</t>
  </si>
  <si>
    <t xml:space="preserve">_ Sidewalk Ramp, ADA, Modified </t>
  </si>
  <si>
    <t>Sft</t>
  </si>
  <si>
    <t>_8027010</t>
  </si>
  <si>
    <t xml:space="preserve">_ Sidewalk, Conc with Tree Roots, 4 inch, Modified </t>
  </si>
  <si>
    <t>_8037010</t>
  </si>
  <si>
    <t xml:space="preserve">_ Sidewalk, Conc with Tree Roots, 6 inch, Modified </t>
  </si>
  <si>
    <t>_8037011</t>
  </si>
  <si>
    <t xml:space="preserve">_ Sidewalk, Conc, 4 inch, Modified </t>
  </si>
  <si>
    <t>_8027011</t>
  </si>
  <si>
    <t>_ Sidewalk, Conc, 4 inch, Modified (Speed Table)</t>
  </si>
  <si>
    <t xml:space="preserve">_ Sidewalk, Conc, 6 inch, Modified </t>
  </si>
  <si>
    <t>_8027012</t>
  </si>
  <si>
    <t>_ Sidewalk, Conc, 6 inch, Modified  (Speed Table)</t>
  </si>
  <si>
    <t xml:space="preserve">_ Topsoil Surface, Furn, LM, Modified </t>
  </si>
  <si>
    <t>_8167021</t>
  </si>
  <si>
    <t xml:space="preserve">_ Water Shutoff, Adj, Modified </t>
  </si>
  <si>
    <t>_8237050</t>
  </si>
  <si>
    <t xml:space="preserve">_Door Hanger Notifications, Modified </t>
  </si>
  <si>
    <t>LS</t>
  </si>
  <si>
    <t>_8507051</t>
  </si>
  <si>
    <t xml:space="preserve">_Integral Curb and Sidewalk, 2 feet, Modified </t>
  </si>
  <si>
    <t>_8037001</t>
  </si>
  <si>
    <t xml:space="preserve">_Integral Curb and Sidewalk, 2 feet, Rem, Modified </t>
  </si>
  <si>
    <t>_2047001</t>
  </si>
  <si>
    <t xml:space="preserve">_Railroad Protection, at Grade Crossing </t>
  </si>
  <si>
    <t>_8507060</t>
  </si>
  <si>
    <t xml:space="preserve">Aggregate Base, 4 inch </t>
  </si>
  <si>
    <t>_3020010</t>
  </si>
  <si>
    <t>Aggregate Base, 8 inch (Speed Table)</t>
  </si>
  <si>
    <t xml:space="preserve">Barr,TypeIII,HighInten,DblSided,Ltd,Furn </t>
  </si>
  <si>
    <t>_8120022</t>
  </si>
  <si>
    <t xml:space="preserve">Barr,TypeIII,HighInten,DblSided,Ltd,Oper </t>
  </si>
  <si>
    <t>_8120023</t>
  </si>
  <si>
    <t xml:space="preserve">Cement </t>
  </si>
  <si>
    <t>_6030005</t>
  </si>
  <si>
    <t>Conc Pavt, Nonreinf, 8 inch (Speed Table)</t>
  </si>
  <si>
    <t xml:space="preserve">Curb Ramp Opening, Conc </t>
  </si>
  <si>
    <t>_8030030</t>
  </si>
  <si>
    <t>Curb Ramp Opening, Conc (Speed Table)</t>
  </si>
  <si>
    <t xml:space="preserve">Dr Structure Cover, Type J </t>
  </si>
  <si>
    <t xml:space="preserve">Dr Structure Cover, Type K </t>
  </si>
  <si>
    <t>Dr Structure, Rem (Speed table)</t>
  </si>
  <si>
    <t xml:space="preserve">Granular Material, Cl II </t>
  </si>
  <si>
    <t>_2050023</t>
  </si>
  <si>
    <t xml:space="preserve">Hand Patching </t>
  </si>
  <si>
    <t>_5010025</t>
  </si>
  <si>
    <t xml:space="preserve">HMA Surface, Rem </t>
  </si>
  <si>
    <t>_5010005</t>
  </si>
  <si>
    <t>HMA Surface, Rem (Speed Table)</t>
  </si>
  <si>
    <t xml:space="preserve">HMA, 4E3 </t>
  </si>
  <si>
    <t>_5010051</t>
  </si>
  <si>
    <t xml:space="preserve">HMA, 5E3 </t>
  </si>
  <si>
    <t>_5010057</t>
  </si>
  <si>
    <t>HMA, 5E3 (Speed Table)</t>
  </si>
  <si>
    <t>Lane Tie, Epoxy Anchored (Speed Table)</t>
  </si>
  <si>
    <t xml:space="preserve">Lighted Arrow, Type C, Furn </t>
  </si>
  <si>
    <t>_8120140</t>
  </si>
  <si>
    <t xml:space="preserve">Lighted Arrow, Type C, Oper </t>
  </si>
  <si>
    <t>_8120141</t>
  </si>
  <si>
    <t xml:space="preserve">Minor Traf Devices </t>
  </si>
  <si>
    <t>_8120170</t>
  </si>
  <si>
    <t>Minor Traf Devices (Speed table)</t>
  </si>
  <si>
    <t xml:space="preserve">Mobilization, Max 10% </t>
  </si>
  <si>
    <t>_1500001</t>
  </si>
  <si>
    <t xml:space="preserve">Monument Box </t>
  </si>
  <si>
    <t>_8210001</t>
  </si>
  <si>
    <t xml:space="preserve">Monument Preservation, Vertical </t>
  </si>
  <si>
    <t>_8210015</t>
  </si>
  <si>
    <t xml:space="preserve">Pavt for Butt Joints, Rem </t>
  </si>
  <si>
    <t>_5010008</t>
  </si>
  <si>
    <t xml:space="preserve">Pavt Mrkg, Polymer Cement Surfacing, Bike, Small Symbol </t>
  </si>
  <si>
    <t>_8117050</t>
  </si>
  <si>
    <t xml:space="preserve">Pavt Mrkg, Polymer Cement Surfacing, Directional Arrow Symb </t>
  </si>
  <si>
    <t>_8117051</t>
  </si>
  <si>
    <t xml:space="preserve">Pavt Mrkg, Polymer Cement Surfacing, Green </t>
  </si>
  <si>
    <t>_8117010</t>
  </si>
  <si>
    <t xml:space="preserve">Pavt Mrkg, Polyurea, 12 inch Cross Hatching, White </t>
  </si>
  <si>
    <t>_8110108</t>
  </si>
  <si>
    <t xml:space="preserve">Pavt Mrkg, Polyurea, 12 inch Cross Hatching, Yellow </t>
  </si>
  <si>
    <t>_8110109</t>
  </si>
  <si>
    <t xml:space="preserve">Pavt Mrkg, Polyurea, 12 inch, Crosswalk </t>
  </si>
  <si>
    <t>_8110110</t>
  </si>
  <si>
    <t xml:space="preserve">Pavt Mrkg, Polyurea, 12 inch, White </t>
  </si>
  <si>
    <t>_8110111</t>
  </si>
  <si>
    <t xml:space="preserve">Pavt Mrkg, Polyurea, 18 inch, Stop Bar </t>
  </si>
  <si>
    <t>_8110113</t>
  </si>
  <si>
    <t xml:space="preserve">Pavt Mrkg, Polyurea, 24 inch, Stop Bar </t>
  </si>
  <si>
    <t>_8110114</t>
  </si>
  <si>
    <t xml:space="preserve">Pavt Mrkg, Polyurea, 4 inch, White </t>
  </si>
  <si>
    <t>_8110091</t>
  </si>
  <si>
    <t xml:space="preserve">Pavt Mrkg, Polyurea, 6 inch, Crosswalk </t>
  </si>
  <si>
    <t>_8110093</t>
  </si>
  <si>
    <t xml:space="preserve">Pavt Mrkg, Polyurea, Bike, Small Symbol </t>
  </si>
  <si>
    <t>_8110105</t>
  </si>
  <si>
    <t xml:space="preserve">Pavt Mrkg, Polyurea, Directional Arrow Symbol, Bike </t>
  </si>
  <si>
    <t>_8110106</t>
  </si>
  <si>
    <t xml:space="preserve">Pavt Mrkg, Polyurea, Lt &amp; Rt Turn Arrow Sym </t>
  </si>
  <si>
    <t>_8110404</t>
  </si>
  <si>
    <t xml:space="preserve">Pavt Mrkg, Polyurea, Lt Turn Arrow Sym </t>
  </si>
  <si>
    <t>_8110405</t>
  </si>
  <si>
    <t xml:space="preserve">Pavt Mrkg, Polyurea, Only </t>
  </si>
  <si>
    <t>_8110410</t>
  </si>
  <si>
    <t xml:space="preserve">Pavt Mrkg, Polyurea, Rt Turn Arrow Sym </t>
  </si>
  <si>
    <t>_8110412</t>
  </si>
  <si>
    <t xml:space="preserve">Pavt Mrkg, Polyurea, Sharrow Symbol </t>
  </si>
  <si>
    <t>_8110115</t>
  </si>
  <si>
    <t xml:space="preserve">Pavt Mrkg, Polyurea, Thru &amp; Lt Turn Arrow Sym </t>
  </si>
  <si>
    <t>_8110416</t>
  </si>
  <si>
    <t xml:space="preserve">Pavt Mrkg, Polyurea, Thru &amp; Rt Turn Arrow Sym </t>
  </si>
  <si>
    <t>_8110417</t>
  </si>
  <si>
    <t xml:space="preserve">Pavt Mrkg, Polyurea, Thru Arrow Sym </t>
  </si>
  <si>
    <t>_8110418</t>
  </si>
  <si>
    <t xml:space="preserve">Pavt Mrkg, Polyurea, Yield </t>
  </si>
  <si>
    <t xml:space="preserve">Pavt Mrkg, Sprayable Thermopl, 4 inch, White </t>
  </si>
  <si>
    <t>_8110153</t>
  </si>
  <si>
    <t xml:space="preserve">Pavt Mrkg, Sprayable Thermopl, 4 inch, Yellow </t>
  </si>
  <si>
    <t>_8110154</t>
  </si>
  <si>
    <t xml:space="preserve">Pavt, Cleaning </t>
  </si>
  <si>
    <t>_5010001</t>
  </si>
  <si>
    <t xml:space="preserve">Pavt, Rem </t>
  </si>
  <si>
    <t>_2040050</t>
  </si>
  <si>
    <t>Pavt, Rem (Speed table)</t>
  </si>
  <si>
    <t xml:space="preserve">PavtMrkg,WtRef,Type R, Tape,4 in,Wh,Temp </t>
  </si>
  <si>
    <t>_8120245</t>
  </si>
  <si>
    <t xml:space="preserve">PavtMrkg,WtRef,Type R, Tape,4 in,Ye,Temp </t>
  </si>
  <si>
    <t>_8120246</t>
  </si>
  <si>
    <t xml:space="preserve">Plastic Drum, High Intensity, Furn </t>
  </si>
  <si>
    <t>_8120252</t>
  </si>
  <si>
    <t xml:space="preserve">Plastic Drum, High Intensity, Oper </t>
  </si>
  <si>
    <t>_8120253</t>
  </si>
  <si>
    <t xml:space="preserve">Recessing Pavt Mrkg, Transv </t>
  </si>
  <si>
    <t>_8110451</t>
  </si>
  <si>
    <t xml:space="preserve">Rem Curing Compound, for Spec Mrkg </t>
  </si>
  <si>
    <t xml:space="preserve">Rem Spec Mrkg </t>
  </si>
  <si>
    <t>_8110343</t>
  </si>
  <si>
    <t>Sawing and Sealing Longit Pavt Joints (Speed Table)</t>
  </si>
  <si>
    <t>Sawing and Sealing Trans Pavt Joints (Speed Table)</t>
  </si>
  <si>
    <t>Sewer Tap, 12 inch (Speed table at Scotten)</t>
  </si>
  <si>
    <t>Sewer Tap, 12 inch (Speed table)</t>
  </si>
  <si>
    <t>Sewer, Cl IV, 12 inch, Tr Det B (Speed table at Scotten)</t>
  </si>
  <si>
    <t>Sewer, Cl IV, 12 inch, Tr Det B (Speed Table Clark)</t>
  </si>
  <si>
    <t xml:space="preserve">Sidewalk, Rem </t>
  </si>
  <si>
    <t>_2040055</t>
  </si>
  <si>
    <t>Sidewalk, Rem (Speed Table)</t>
  </si>
  <si>
    <t xml:space="preserve">Sign, Type B, Temp, Prismatic, Furn </t>
  </si>
  <si>
    <t>_8120350</t>
  </si>
  <si>
    <t xml:space="preserve">Sign, Type B, Temp, Prismatic, Oper </t>
  </si>
  <si>
    <t>_8120351</t>
  </si>
  <si>
    <t xml:space="preserve">Sodding </t>
  </si>
  <si>
    <t>_8160055</t>
  </si>
  <si>
    <t xml:space="preserve">Subgrade Undercutting, Type II </t>
  </si>
  <si>
    <t>_2050041</t>
  </si>
  <si>
    <t xml:space="preserve">Track, Rem </t>
  </si>
  <si>
    <t xml:space="preserve">Traf Regulator Control </t>
  </si>
  <si>
    <t>_8120370</t>
  </si>
  <si>
    <t xml:space="preserve">Water, Sodding/Seeding </t>
  </si>
  <si>
    <t>Unit</t>
  </si>
  <si>
    <t>_8160090</t>
  </si>
  <si>
    <t>Placed Amount</t>
  </si>
  <si>
    <t>AWARDED CONTRACT AMOUNT</t>
  </si>
  <si>
    <t>Contract ID: PW-7018 - Major Resurfacing in the City of Detroit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</si>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</sst>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right"/>
    </xf>
    <xf numFmtId="44" fontId="2" fillId="0" borderId="0" xfId="1" applyFont="1"/>
    <xf numFmtId="0" fontId="3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3" xfId="0" applyBorder="1"/>
    <xf numFmtId="8" fontId="0" fillId="0" borderId="3" xfId="0" applyNumberFormat="1" applyBorder="1"/>
    <xf numFmtId="44" fontId="0" fillId="0" borderId="0" xfId="0" applyNumberFormat="1"/>
    <xf numFmtId="8" fontId="0" fillId="2" borderId="0" xfId="0" applyNumberFormat="1" applyFill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1540-3BA8-4396-B024-8FA66A1BADCA}">
  <dimension ref="A1:P172"/>
  <sheetViews>
    <sheetView tabSelected="1" topLeftCell="A110" zoomScale="70" zoomScaleNormal="70" workbookViewId="0">
      <selection activeCell="K15" sqref="K15"/>
    </sheetView>
  </sheetViews>
  <sheetFormatPr defaultColWidth="8.7109375" defaultRowHeight="15" x14ac:dyDescent="0.25"/>
  <cols>
    <col min="1" max="1" width="58" style="11" customWidth="1"/>
    <col min="2" max="4" width="8.7109375" style="3"/>
    <col min="5" max="5" width="14.7109375" style="3" customWidth="1"/>
    <col min="6" max="6" width="12.42578125" style="3" customWidth="1"/>
    <col min="7" max="7" width="12.28515625" style="3" customWidth="1"/>
    <col min="8" max="8" width="12.42578125" style="3" bestFit="1" customWidth="1"/>
    <col min="9" max="9" width="8.7109375" style="3"/>
    <col min="10" max="10" width="38.5703125" style="3" bestFit="1" customWidth="1"/>
    <col min="11" max="11" width="20" style="3" bestFit="1" customWidth="1"/>
    <col min="12" max="12" width="16.7109375" style="3" bestFit="1" customWidth="1"/>
    <col min="13" max="13" width="17.85546875" style="3" bestFit="1" customWidth="1"/>
    <col min="14" max="14" width="12.140625" style="3" bestFit="1" customWidth="1"/>
    <col min="15" max="15" width="10.42578125" style="3" bestFit="1" customWidth="1"/>
    <col min="16" max="16" width="17.5703125" style="3" bestFit="1" customWidth="1"/>
    <col min="17" max="16384" width="8.7109375" style="3"/>
  </cols>
  <sheetData>
    <row r="1" spans="1:16" x14ac:dyDescent="0.25">
      <c r="A1" s="9" t="s">
        <v>287</v>
      </c>
      <c r="B1"/>
      <c r="C1"/>
      <c r="D1"/>
      <c r="E1"/>
      <c r="F1"/>
      <c r="G1"/>
      <c r="H1"/>
      <c r="I1"/>
      <c r="J1"/>
      <c r="K1"/>
    </row>
    <row r="2" spans="1:16" x14ac:dyDescent="0.25">
      <c r="A2" s="10"/>
      <c r="B2"/>
      <c r="C2"/>
      <c r="D2"/>
      <c r="E2"/>
      <c r="F2"/>
      <c r="G2"/>
      <c r="H2"/>
      <c r="I2"/>
      <c r="J2" s="7" t="s">
        <v>286</v>
      </c>
      <c r="K2" s="8">
        <v>9988460.9100000001</v>
      </c>
      <c r="L2" s="3">
        <v>523329.17</v>
      </c>
      <c r="M2" s="16">
        <f>K2+L2</f>
        <v>10511790.08</v>
      </c>
      <c r="N2" s="16">
        <f>M2-L171</f>
        <v>139170.84999999404</v>
      </c>
    </row>
    <row r="4" spans="1:16" ht="30.75" thickBo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2" t="s">
        <v>285</v>
      </c>
      <c r="M4" s="1" t="s">
        <v>11</v>
      </c>
      <c r="N4" s="1" t="s">
        <v>12</v>
      </c>
      <c r="O4" s="1" t="s">
        <v>13</v>
      </c>
      <c r="P4" s="1" t="s">
        <v>14</v>
      </c>
    </row>
    <row r="5" spans="1:16" ht="15.75" thickTop="1" x14ac:dyDescent="0.25">
      <c r="A5" s="11" t="s">
        <v>168</v>
      </c>
      <c r="B5" s="3" t="s">
        <v>16</v>
      </c>
      <c r="C5" s="3">
        <v>2030011</v>
      </c>
      <c r="D5" s="3">
        <v>1035</v>
      </c>
      <c r="E5" s="3">
        <v>0</v>
      </c>
      <c r="F5" s="3">
        <v>0</v>
      </c>
      <c r="G5" s="3">
        <v>0</v>
      </c>
      <c r="H5" s="3">
        <v>2</v>
      </c>
      <c r="I5" s="3">
        <v>0</v>
      </c>
      <c r="J5" s="4">
        <v>945</v>
      </c>
      <c r="K5" s="4">
        <v>0</v>
      </c>
      <c r="L5" s="15">
        <f>ROUND(J5*E5,3)</f>
        <v>0</v>
      </c>
      <c r="M5" s="5">
        <v>0</v>
      </c>
      <c r="N5" s="3" t="s">
        <v>17</v>
      </c>
      <c r="O5" s="3" t="s">
        <v>20</v>
      </c>
      <c r="P5" s="3">
        <v>8</v>
      </c>
    </row>
    <row r="6" spans="1:16" x14ac:dyDescent="0.25">
      <c r="A6" s="11" t="s">
        <v>248</v>
      </c>
      <c r="B6" s="3" t="s">
        <v>22</v>
      </c>
      <c r="C6" s="3">
        <v>2040050</v>
      </c>
      <c r="D6" s="3">
        <v>1065</v>
      </c>
      <c r="E6" s="6">
        <v>1244.97</v>
      </c>
      <c r="F6" s="6">
        <v>1244.97</v>
      </c>
      <c r="G6" s="6">
        <v>1244.97</v>
      </c>
      <c r="H6" s="3">
        <v>992</v>
      </c>
      <c r="I6" s="3">
        <v>0</v>
      </c>
      <c r="J6" s="4">
        <v>33.6</v>
      </c>
      <c r="K6" s="4">
        <v>41830.99</v>
      </c>
      <c r="L6" s="15">
        <f t="shared" ref="L6:L69" si="0">ROUND(J6*E6,2)</f>
        <v>41830.99</v>
      </c>
      <c r="M6" s="5">
        <v>4.0000000000000001E-3</v>
      </c>
      <c r="N6" s="3" t="s">
        <v>17</v>
      </c>
      <c r="O6" s="3" t="s">
        <v>18</v>
      </c>
      <c r="P6" s="3">
        <v>8</v>
      </c>
    </row>
    <row r="7" spans="1:16" x14ac:dyDescent="0.25">
      <c r="A7" s="11" t="s">
        <v>270</v>
      </c>
      <c r="B7" s="3" t="s">
        <v>22</v>
      </c>
      <c r="C7" s="3">
        <v>2040055</v>
      </c>
      <c r="D7" s="3">
        <v>1055</v>
      </c>
      <c r="E7" s="3">
        <v>513.9</v>
      </c>
      <c r="F7" s="3">
        <v>513.9</v>
      </c>
      <c r="G7" s="3">
        <v>513.9</v>
      </c>
      <c r="H7" s="3">
        <v>364</v>
      </c>
      <c r="I7" s="3">
        <v>0</v>
      </c>
      <c r="J7" s="4">
        <v>21</v>
      </c>
      <c r="K7" s="4">
        <v>10791.9</v>
      </c>
      <c r="L7" s="15">
        <f t="shared" si="0"/>
        <v>10791.9</v>
      </c>
      <c r="M7" s="5">
        <v>1E-3</v>
      </c>
      <c r="N7" s="3" t="s">
        <v>17</v>
      </c>
      <c r="O7" s="3" t="s">
        <v>18</v>
      </c>
      <c r="P7" s="3">
        <v>8</v>
      </c>
    </row>
    <row r="8" spans="1:16" x14ac:dyDescent="0.25">
      <c r="A8" s="11" t="s">
        <v>279</v>
      </c>
      <c r="B8" s="3" t="s">
        <v>33</v>
      </c>
      <c r="C8" s="3">
        <v>2040065</v>
      </c>
      <c r="D8" s="3">
        <v>1220</v>
      </c>
      <c r="E8" s="3">
        <v>349</v>
      </c>
      <c r="F8" s="3">
        <v>349</v>
      </c>
      <c r="G8" s="3">
        <v>349</v>
      </c>
      <c r="H8" s="3">
        <v>234</v>
      </c>
      <c r="I8" s="3">
        <v>0</v>
      </c>
      <c r="J8" s="4">
        <v>240</v>
      </c>
      <c r="K8" s="4">
        <v>83760</v>
      </c>
      <c r="L8" s="15">
        <f t="shared" si="0"/>
        <v>83760</v>
      </c>
      <c r="M8" s="5">
        <v>8.0000000000000002E-3</v>
      </c>
      <c r="N8" s="3" t="s">
        <v>17</v>
      </c>
      <c r="O8" s="3" t="s">
        <v>20</v>
      </c>
      <c r="P8" s="3">
        <v>8</v>
      </c>
    </row>
    <row r="9" spans="1:16" x14ac:dyDescent="0.25">
      <c r="A9" s="11" t="s">
        <v>38</v>
      </c>
      <c r="B9" s="3" t="s">
        <v>33</v>
      </c>
      <c r="C9" s="3">
        <v>2047001</v>
      </c>
      <c r="D9" s="3">
        <v>1060</v>
      </c>
      <c r="E9" s="3">
        <v>501</v>
      </c>
      <c r="F9" s="3">
        <v>501</v>
      </c>
      <c r="G9" s="3">
        <v>501</v>
      </c>
      <c r="H9" s="3">
        <v>550</v>
      </c>
      <c r="I9" s="3">
        <v>0</v>
      </c>
      <c r="J9" s="4">
        <v>23.1</v>
      </c>
      <c r="K9" s="4">
        <v>11573.1</v>
      </c>
      <c r="L9" s="15">
        <f t="shared" si="0"/>
        <v>11573.1</v>
      </c>
      <c r="M9" s="5">
        <v>1E-3</v>
      </c>
      <c r="N9" s="3" t="s">
        <v>17</v>
      </c>
      <c r="O9" s="3" t="s">
        <v>18</v>
      </c>
      <c r="P9" s="3">
        <v>8</v>
      </c>
    </row>
    <row r="10" spans="1:16" x14ac:dyDescent="0.25">
      <c r="A10" s="11" t="s">
        <v>83</v>
      </c>
      <c r="B10" s="3" t="s">
        <v>16</v>
      </c>
      <c r="C10" s="3">
        <v>2047050</v>
      </c>
      <c r="D10" s="3">
        <v>1230</v>
      </c>
      <c r="E10" s="3">
        <v>12</v>
      </c>
      <c r="F10" s="3">
        <v>12</v>
      </c>
      <c r="G10" s="3">
        <v>12</v>
      </c>
      <c r="H10" s="3">
        <v>24</v>
      </c>
      <c r="I10" s="3">
        <v>0</v>
      </c>
      <c r="J10" s="4">
        <v>250</v>
      </c>
      <c r="K10" s="4">
        <v>3000</v>
      </c>
      <c r="L10" s="15">
        <f t="shared" si="0"/>
        <v>3000</v>
      </c>
      <c r="M10" s="5">
        <v>0</v>
      </c>
      <c r="N10" s="3" t="s">
        <v>17</v>
      </c>
      <c r="O10" s="3" t="s">
        <v>20</v>
      </c>
      <c r="P10" s="3">
        <v>8</v>
      </c>
    </row>
    <row r="11" spans="1:16" x14ac:dyDescent="0.25">
      <c r="A11" s="11" t="s">
        <v>155</v>
      </c>
      <c r="B11" s="3" t="s">
        <v>22</v>
      </c>
      <c r="C11" s="3">
        <v>3020020</v>
      </c>
      <c r="D11" s="3">
        <v>1185</v>
      </c>
      <c r="E11" s="6">
        <v>1244.97</v>
      </c>
      <c r="F11" s="6">
        <v>1244.97</v>
      </c>
      <c r="G11" s="6">
        <v>1244.97</v>
      </c>
      <c r="H11" s="3">
        <v>992</v>
      </c>
      <c r="I11" s="3">
        <v>0</v>
      </c>
      <c r="J11" s="4">
        <v>14.7</v>
      </c>
      <c r="K11" s="4">
        <v>18301.060000000001</v>
      </c>
      <c r="L11" s="15">
        <f t="shared" si="0"/>
        <v>18301.060000000001</v>
      </c>
      <c r="M11" s="5">
        <v>2E-3</v>
      </c>
      <c r="N11" s="3" t="s">
        <v>17</v>
      </c>
      <c r="O11" s="3" t="s">
        <v>20</v>
      </c>
      <c r="P11" s="3">
        <v>8</v>
      </c>
    </row>
    <row r="12" spans="1:16" x14ac:dyDescent="0.25">
      <c r="A12" s="11" t="s">
        <v>266</v>
      </c>
      <c r="B12" s="3" t="s">
        <v>33</v>
      </c>
      <c r="C12" s="3">
        <v>4020987</v>
      </c>
      <c r="D12" s="3">
        <v>1190</v>
      </c>
      <c r="E12" s="3">
        <v>246</v>
      </c>
      <c r="F12" s="3">
        <v>246</v>
      </c>
      <c r="G12" s="3">
        <v>246</v>
      </c>
      <c r="H12" s="3">
        <v>56</v>
      </c>
      <c r="I12" s="3">
        <v>0</v>
      </c>
      <c r="J12" s="4">
        <v>52.5</v>
      </c>
      <c r="K12" s="4">
        <v>12915</v>
      </c>
      <c r="L12" s="15">
        <f t="shared" si="0"/>
        <v>12915</v>
      </c>
      <c r="M12" s="5">
        <v>1E-3</v>
      </c>
      <c r="N12" s="3" t="s">
        <v>17</v>
      </c>
      <c r="O12" s="3" t="s">
        <v>18</v>
      </c>
      <c r="P12" s="3">
        <v>8</v>
      </c>
    </row>
    <row r="13" spans="1:16" x14ac:dyDescent="0.25">
      <c r="A13" s="11" t="s">
        <v>267</v>
      </c>
      <c r="B13" s="3" t="s">
        <v>33</v>
      </c>
      <c r="C13" s="3">
        <v>4020987</v>
      </c>
      <c r="D13" s="3">
        <v>1040</v>
      </c>
      <c r="E13" s="3">
        <v>59.5</v>
      </c>
      <c r="F13" s="3">
        <v>59.5</v>
      </c>
      <c r="G13" s="3">
        <v>59.5</v>
      </c>
      <c r="H13" s="3">
        <v>331</v>
      </c>
      <c r="I13" s="3">
        <v>0</v>
      </c>
      <c r="J13" s="4">
        <v>131.25</v>
      </c>
      <c r="K13" s="4">
        <v>7809.38</v>
      </c>
      <c r="L13" s="15">
        <f t="shared" si="0"/>
        <v>7809.38</v>
      </c>
      <c r="M13" s="5">
        <v>1E-3</v>
      </c>
      <c r="N13" s="3" t="s">
        <v>17</v>
      </c>
      <c r="O13" s="3" t="s">
        <v>20</v>
      </c>
      <c r="P13" s="3">
        <v>8</v>
      </c>
    </row>
    <row r="14" spans="1:16" x14ac:dyDescent="0.25">
      <c r="A14" s="11" t="s">
        <v>264</v>
      </c>
      <c r="B14" s="3" t="s">
        <v>16</v>
      </c>
      <c r="C14" s="3">
        <v>4021204</v>
      </c>
      <c r="D14" s="3">
        <v>1195</v>
      </c>
      <c r="E14" s="3">
        <v>2</v>
      </c>
      <c r="F14" s="3">
        <v>2</v>
      </c>
      <c r="G14" s="3">
        <v>2</v>
      </c>
      <c r="H14" s="3">
        <v>2</v>
      </c>
      <c r="I14" s="3">
        <v>0</v>
      </c>
      <c r="J14" s="4">
        <v>2100</v>
      </c>
      <c r="K14" s="4">
        <v>4200</v>
      </c>
      <c r="L14" s="15">
        <f t="shared" si="0"/>
        <v>4200</v>
      </c>
      <c r="M14" s="5">
        <v>0</v>
      </c>
      <c r="N14" s="3" t="s">
        <v>17</v>
      </c>
      <c r="O14" s="3" t="s">
        <v>18</v>
      </c>
      <c r="P14" s="3">
        <v>8</v>
      </c>
    </row>
    <row r="15" spans="1:16" x14ac:dyDescent="0.25">
      <c r="A15" s="11" t="s">
        <v>265</v>
      </c>
      <c r="B15" s="3" t="s">
        <v>16</v>
      </c>
      <c r="C15" s="3">
        <v>4021204</v>
      </c>
      <c r="D15" s="3">
        <v>1045</v>
      </c>
      <c r="E15" s="3">
        <v>5</v>
      </c>
      <c r="F15" s="3">
        <v>5</v>
      </c>
      <c r="G15" s="3">
        <v>5</v>
      </c>
      <c r="H15" s="3">
        <v>5</v>
      </c>
      <c r="I15" s="3">
        <v>0</v>
      </c>
      <c r="J15" s="4">
        <v>1575</v>
      </c>
      <c r="K15" s="4">
        <v>7875</v>
      </c>
      <c r="L15" s="15">
        <f t="shared" si="0"/>
        <v>7875</v>
      </c>
      <c r="M15" s="5">
        <v>1E-3</v>
      </c>
      <c r="N15" s="3" t="s">
        <v>17</v>
      </c>
      <c r="O15" s="3" t="s">
        <v>20</v>
      </c>
      <c r="P15" s="3">
        <v>8</v>
      </c>
    </row>
    <row r="16" spans="1:16" x14ac:dyDescent="0.25">
      <c r="A16" s="11" t="s">
        <v>126</v>
      </c>
      <c r="B16" s="3" t="s">
        <v>16</v>
      </c>
      <c r="C16" s="3">
        <v>4027050</v>
      </c>
      <c r="D16" s="3">
        <v>1225</v>
      </c>
      <c r="E16" s="3">
        <v>5</v>
      </c>
      <c r="F16" s="3">
        <v>5</v>
      </c>
      <c r="G16" s="3">
        <v>5</v>
      </c>
      <c r="H16" s="3">
        <v>3</v>
      </c>
      <c r="I16" s="3">
        <v>0</v>
      </c>
      <c r="J16" s="4">
        <v>525</v>
      </c>
      <c r="K16" s="4">
        <v>2625</v>
      </c>
      <c r="L16" s="15">
        <f t="shared" si="0"/>
        <v>2625</v>
      </c>
      <c r="M16" s="5">
        <v>0</v>
      </c>
      <c r="N16" s="3" t="s">
        <v>17</v>
      </c>
      <c r="O16" s="3" t="s">
        <v>20</v>
      </c>
      <c r="P16" s="3">
        <v>8</v>
      </c>
    </row>
    <row r="17" spans="1:16" x14ac:dyDescent="0.25">
      <c r="A17" s="11" t="s">
        <v>166</v>
      </c>
      <c r="B17" s="3" t="s">
        <v>16</v>
      </c>
      <c r="C17" s="3">
        <v>4030045</v>
      </c>
      <c r="D17" s="3">
        <v>1000</v>
      </c>
      <c r="E17" s="3">
        <v>3</v>
      </c>
      <c r="F17" s="3">
        <v>3</v>
      </c>
      <c r="G17" s="3">
        <v>3</v>
      </c>
      <c r="H17" s="3">
        <v>3</v>
      </c>
      <c r="I17" s="3">
        <v>0</v>
      </c>
      <c r="J17" s="4">
        <v>700</v>
      </c>
      <c r="K17" s="4">
        <v>2100</v>
      </c>
      <c r="L17" s="15">
        <f t="shared" si="0"/>
        <v>2100</v>
      </c>
      <c r="M17" s="5">
        <v>0</v>
      </c>
      <c r="N17" s="3" t="s">
        <v>17</v>
      </c>
      <c r="O17" s="3" t="s">
        <v>20</v>
      </c>
      <c r="P17" s="3">
        <v>5</v>
      </c>
    </row>
    <row r="18" spans="1:16" x14ac:dyDescent="0.25">
      <c r="A18" s="11" t="s">
        <v>167</v>
      </c>
      <c r="B18" s="3" t="s">
        <v>16</v>
      </c>
      <c r="C18" s="3">
        <v>4030050</v>
      </c>
      <c r="D18" s="3">
        <v>1005</v>
      </c>
      <c r="E18" s="3">
        <v>3</v>
      </c>
      <c r="F18" s="3">
        <v>3</v>
      </c>
      <c r="G18" s="3">
        <v>3</v>
      </c>
      <c r="H18" s="3">
        <v>3</v>
      </c>
      <c r="I18" s="3">
        <v>0</v>
      </c>
      <c r="J18" s="4">
        <v>550</v>
      </c>
      <c r="K18" s="4">
        <v>1650</v>
      </c>
      <c r="L18" s="15">
        <f t="shared" si="0"/>
        <v>1650</v>
      </c>
      <c r="M18" s="5">
        <v>0</v>
      </c>
      <c r="N18" s="3" t="s">
        <v>17</v>
      </c>
      <c r="O18" s="3" t="s">
        <v>20</v>
      </c>
      <c r="P18" s="3">
        <v>5</v>
      </c>
    </row>
    <row r="19" spans="1:16" x14ac:dyDescent="0.25">
      <c r="A19" s="11" t="s">
        <v>76</v>
      </c>
      <c r="B19" s="3" t="s">
        <v>33</v>
      </c>
      <c r="C19" s="3">
        <v>4037001</v>
      </c>
      <c r="D19" s="3">
        <v>1070</v>
      </c>
      <c r="E19" s="3">
        <v>170</v>
      </c>
      <c r="F19" s="3">
        <v>170</v>
      </c>
      <c r="G19" s="3">
        <v>170</v>
      </c>
      <c r="H19" s="3">
        <v>50</v>
      </c>
      <c r="I19" s="3">
        <v>0</v>
      </c>
      <c r="J19" s="4">
        <v>7.88</v>
      </c>
      <c r="K19" s="4">
        <v>1339.6</v>
      </c>
      <c r="L19" s="15">
        <f t="shared" si="0"/>
        <v>1339.6</v>
      </c>
      <c r="M19" s="5">
        <v>0</v>
      </c>
      <c r="N19" s="3" t="s">
        <v>17</v>
      </c>
      <c r="O19" s="3" t="s">
        <v>18</v>
      </c>
      <c r="P19" s="3">
        <v>8</v>
      </c>
    </row>
    <row r="20" spans="1:16" x14ac:dyDescent="0.25">
      <c r="A20" s="11" t="s">
        <v>15</v>
      </c>
      <c r="B20" s="3" t="s">
        <v>16</v>
      </c>
      <c r="C20" s="3">
        <v>4037050</v>
      </c>
      <c r="D20" s="3">
        <v>1205</v>
      </c>
      <c r="E20" s="3">
        <v>17</v>
      </c>
      <c r="F20" s="3">
        <v>17</v>
      </c>
      <c r="G20" s="3">
        <v>17</v>
      </c>
      <c r="H20" s="3">
        <v>5</v>
      </c>
      <c r="I20" s="3">
        <v>0</v>
      </c>
      <c r="J20" s="4">
        <v>525</v>
      </c>
      <c r="K20" s="4">
        <v>8925</v>
      </c>
      <c r="L20" s="15">
        <f t="shared" si="0"/>
        <v>8925</v>
      </c>
      <c r="M20" s="5">
        <v>1E-3</v>
      </c>
      <c r="N20" s="3" t="s">
        <v>17</v>
      </c>
      <c r="O20" s="3" t="s">
        <v>18</v>
      </c>
      <c r="P20" s="3">
        <v>8</v>
      </c>
    </row>
    <row r="21" spans="1:16" x14ac:dyDescent="0.25">
      <c r="A21" s="11" t="s">
        <v>44</v>
      </c>
      <c r="B21" s="3" t="s">
        <v>16</v>
      </c>
      <c r="C21" s="3">
        <v>4037050</v>
      </c>
      <c r="D21" s="3">
        <v>1200</v>
      </c>
      <c r="E21" s="3">
        <v>6</v>
      </c>
      <c r="F21" s="3">
        <v>6</v>
      </c>
      <c r="G21" s="3">
        <v>6</v>
      </c>
      <c r="H21" s="3">
        <v>10</v>
      </c>
      <c r="I21" s="3">
        <v>0</v>
      </c>
      <c r="J21" s="4">
        <v>10500</v>
      </c>
      <c r="K21" s="4">
        <v>63000</v>
      </c>
      <c r="L21" s="15">
        <f t="shared" si="0"/>
        <v>63000</v>
      </c>
      <c r="M21" s="5">
        <v>6.0000000000000001E-3</v>
      </c>
      <c r="N21" s="3" t="s">
        <v>17</v>
      </c>
      <c r="O21" s="3" t="s">
        <v>18</v>
      </c>
      <c r="P21" s="3">
        <v>8</v>
      </c>
    </row>
    <row r="22" spans="1:16" x14ac:dyDescent="0.25">
      <c r="A22" s="11" t="s">
        <v>45</v>
      </c>
      <c r="B22" s="3" t="s">
        <v>16</v>
      </c>
      <c r="C22" s="3">
        <v>4037050</v>
      </c>
      <c r="D22" s="3">
        <v>1050</v>
      </c>
      <c r="E22" s="3">
        <v>7</v>
      </c>
      <c r="F22" s="3">
        <v>7</v>
      </c>
      <c r="G22" s="3">
        <v>7</v>
      </c>
      <c r="H22" s="3">
        <v>4</v>
      </c>
      <c r="I22" s="3">
        <v>0</v>
      </c>
      <c r="J22" s="4">
        <v>7875</v>
      </c>
      <c r="K22" s="4">
        <v>55125</v>
      </c>
      <c r="L22" s="15">
        <f t="shared" si="0"/>
        <v>55125</v>
      </c>
      <c r="M22" s="5">
        <v>6.0000000000000001E-3</v>
      </c>
      <c r="N22" s="3" t="s">
        <v>17</v>
      </c>
      <c r="O22" s="3" t="s">
        <v>20</v>
      </c>
      <c r="P22" s="3">
        <v>8</v>
      </c>
    </row>
    <row r="23" spans="1:16" x14ac:dyDescent="0.25">
      <c r="A23" s="11" t="s">
        <v>48</v>
      </c>
      <c r="B23" s="3" t="s">
        <v>16</v>
      </c>
      <c r="C23" s="3">
        <v>4037050</v>
      </c>
      <c r="D23" s="3">
        <v>925</v>
      </c>
      <c r="E23" s="3">
        <v>290</v>
      </c>
      <c r="F23" s="3">
        <v>290</v>
      </c>
      <c r="G23" s="3">
        <v>290</v>
      </c>
      <c r="H23" s="3">
        <v>832</v>
      </c>
      <c r="I23" s="3">
        <v>0</v>
      </c>
      <c r="J23" s="4">
        <v>100</v>
      </c>
      <c r="K23" s="4">
        <v>29000</v>
      </c>
      <c r="L23" s="15">
        <f t="shared" si="0"/>
        <v>29000</v>
      </c>
      <c r="M23" s="5">
        <v>3.0000000000000001E-3</v>
      </c>
      <c r="N23" s="3" t="s">
        <v>17</v>
      </c>
      <c r="O23" s="3" t="s">
        <v>18</v>
      </c>
      <c r="P23" s="3">
        <v>1</v>
      </c>
    </row>
    <row r="24" spans="1:16" x14ac:dyDescent="0.25">
      <c r="A24" s="11" t="s">
        <v>49</v>
      </c>
      <c r="B24" s="3" t="s">
        <v>16</v>
      </c>
      <c r="C24" s="3">
        <v>4037050</v>
      </c>
      <c r="D24" s="3">
        <v>1075</v>
      </c>
      <c r="E24" s="3">
        <v>25</v>
      </c>
      <c r="F24" s="3">
        <v>25</v>
      </c>
      <c r="G24" s="3">
        <v>25</v>
      </c>
      <c r="H24" s="3">
        <v>12</v>
      </c>
      <c r="I24" s="3">
        <v>0</v>
      </c>
      <c r="J24" s="4">
        <v>577.5</v>
      </c>
      <c r="K24" s="4">
        <v>14437.5</v>
      </c>
      <c r="L24" s="15">
        <f t="shared" si="0"/>
        <v>14437.5</v>
      </c>
      <c r="M24" s="5">
        <v>1E-3</v>
      </c>
      <c r="N24" s="3" t="s">
        <v>17</v>
      </c>
      <c r="O24" s="3" t="s">
        <v>18</v>
      </c>
      <c r="P24" s="3">
        <v>8</v>
      </c>
    </row>
    <row r="25" spans="1:16" x14ac:dyDescent="0.25">
      <c r="A25" s="11" t="s">
        <v>52</v>
      </c>
      <c r="B25" s="3" t="s">
        <v>16</v>
      </c>
      <c r="C25" s="3">
        <v>4037050</v>
      </c>
      <c r="D25" s="3">
        <v>930</v>
      </c>
      <c r="E25" s="3">
        <v>807</v>
      </c>
      <c r="F25" s="3">
        <v>807</v>
      </c>
      <c r="G25" s="3">
        <v>807</v>
      </c>
      <c r="H25" s="3">
        <v>722</v>
      </c>
      <c r="I25" s="3">
        <v>0</v>
      </c>
      <c r="J25" s="4">
        <v>400</v>
      </c>
      <c r="K25" s="4">
        <v>322800</v>
      </c>
      <c r="L25" s="15">
        <f t="shared" si="0"/>
        <v>322800</v>
      </c>
      <c r="M25" s="5">
        <v>3.2000000000000001E-2</v>
      </c>
      <c r="N25" s="3" t="s">
        <v>17</v>
      </c>
      <c r="O25" s="3" t="s">
        <v>18</v>
      </c>
      <c r="P25" s="3">
        <v>1</v>
      </c>
    </row>
    <row r="26" spans="1:16" x14ac:dyDescent="0.25">
      <c r="A26" s="11" t="s">
        <v>55</v>
      </c>
      <c r="B26" s="3" t="s">
        <v>16</v>
      </c>
      <c r="C26" s="3">
        <v>4037050</v>
      </c>
      <c r="D26" s="3">
        <v>935</v>
      </c>
      <c r="E26" s="3">
        <v>3</v>
      </c>
      <c r="F26" s="3">
        <v>3</v>
      </c>
      <c r="G26" s="3">
        <v>3</v>
      </c>
      <c r="H26" s="3">
        <v>8</v>
      </c>
      <c r="I26" s="3">
        <v>0</v>
      </c>
      <c r="J26" s="4">
        <v>400</v>
      </c>
      <c r="K26" s="4">
        <v>1200</v>
      </c>
      <c r="L26" s="15">
        <f t="shared" si="0"/>
        <v>1200</v>
      </c>
      <c r="M26" s="5">
        <v>0</v>
      </c>
      <c r="N26" s="3" t="s">
        <v>17</v>
      </c>
      <c r="O26" s="3" t="s">
        <v>18</v>
      </c>
      <c r="P26" s="3">
        <v>1</v>
      </c>
    </row>
    <row r="27" spans="1:16" x14ac:dyDescent="0.25">
      <c r="A27" s="11" t="s">
        <v>58</v>
      </c>
      <c r="B27" s="3" t="s">
        <v>16</v>
      </c>
      <c r="C27" s="3">
        <v>4037050</v>
      </c>
      <c r="D27" s="3">
        <v>940</v>
      </c>
      <c r="E27" s="3">
        <v>362</v>
      </c>
      <c r="F27" s="3">
        <v>362</v>
      </c>
      <c r="G27" s="3">
        <v>362</v>
      </c>
      <c r="H27" s="3">
        <v>353</v>
      </c>
      <c r="I27" s="3">
        <v>0</v>
      </c>
      <c r="J27" s="4">
        <v>300</v>
      </c>
      <c r="K27" s="4">
        <v>108600</v>
      </c>
      <c r="L27" s="15">
        <f t="shared" si="0"/>
        <v>108600</v>
      </c>
      <c r="M27" s="5">
        <v>1.0999999999999999E-2</v>
      </c>
      <c r="N27" s="3" t="s">
        <v>17</v>
      </c>
      <c r="O27" s="3" t="s">
        <v>18</v>
      </c>
      <c r="P27" s="3">
        <v>1</v>
      </c>
    </row>
    <row r="28" spans="1:16" x14ac:dyDescent="0.25">
      <c r="A28" s="11" t="s">
        <v>59</v>
      </c>
      <c r="B28" s="3" t="s">
        <v>16</v>
      </c>
      <c r="C28" s="3">
        <v>4037050</v>
      </c>
      <c r="D28" s="3">
        <v>945</v>
      </c>
      <c r="E28" s="3">
        <v>97</v>
      </c>
      <c r="F28" s="3">
        <v>97</v>
      </c>
      <c r="G28" s="3">
        <v>97</v>
      </c>
      <c r="H28" s="3">
        <v>96</v>
      </c>
      <c r="I28" s="3">
        <v>0</v>
      </c>
      <c r="J28" s="4">
        <v>388.83</v>
      </c>
      <c r="K28" s="4">
        <v>37716.51</v>
      </c>
      <c r="L28" s="15">
        <f t="shared" si="0"/>
        <v>37716.51</v>
      </c>
      <c r="M28" s="5">
        <v>4.0000000000000001E-3</v>
      </c>
      <c r="N28" s="3" t="s">
        <v>17</v>
      </c>
      <c r="O28" s="3" t="s">
        <v>18</v>
      </c>
      <c r="P28" s="3">
        <v>1</v>
      </c>
    </row>
    <row r="29" spans="1:16" x14ac:dyDescent="0.25">
      <c r="A29" s="11" t="s">
        <v>62</v>
      </c>
      <c r="B29" s="3" t="s">
        <v>16</v>
      </c>
      <c r="C29" s="3">
        <v>4037050</v>
      </c>
      <c r="D29" s="3">
        <v>950</v>
      </c>
      <c r="E29" s="3">
        <v>79</v>
      </c>
      <c r="F29" s="3">
        <v>79</v>
      </c>
      <c r="G29" s="3">
        <v>79</v>
      </c>
      <c r="H29" s="3">
        <v>89</v>
      </c>
      <c r="I29" s="3">
        <v>0</v>
      </c>
      <c r="J29" s="4">
        <v>609.5</v>
      </c>
      <c r="K29" s="4">
        <v>48150.5</v>
      </c>
      <c r="L29" s="15">
        <f t="shared" si="0"/>
        <v>48150.5</v>
      </c>
      <c r="M29" s="5">
        <v>5.0000000000000001E-3</v>
      </c>
      <c r="N29" s="3" t="s">
        <v>17</v>
      </c>
      <c r="O29" s="3" t="s">
        <v>18</v>
      </c>
      <c r="P29" s="3">
        <v>1</v>
      </c>
    </row>
    <row r="30" spans="1:16" x14ac:dyDescent="0.25">
      <c r="A30" s="11" t="s">
        <v>65</v>
      </c>
      <c r="B30" s="3" t="s">
        <v>16</v>
      </c>
      <c r="C30" s="3">
        <v>4037050</v>
      </c>
      <c r="D30" s="3">
        <v>960</v>
      </c>
      <c r="E30" s="3">
        <v>156</v>
      </c>
      <c r="F30" s="3">
        <v>156</v>
      </c>
      <c r="G30" s="3">
        <v>156</v>
      </c>
      <c r="H30" s="3">
        <v>196</v>
      </c>
      <c r="I30" s="3">
        <v>0</v>
      </c>
      <c r="J30" s="4">
        <v>400</v>
      </c>
      <c r="K30" s="4">
        <v>62400</v>
      </c>
      <c r="L30" s="15">
        <f t="shared" si="0"/>
        <v>62400</v>
      </c>
      <c r="M30" s="5">
        <v>6.0000000000000001E-3</v>
      </c>
      <c r="N30" s="3" t="s">
        <v>17</v>
      </c>
      <c r="O30" s="3" t="s">
        <v>18</v>
      </c>
      <c r="P30" s="3">
        <v>1</v>
      </c>
    </row>
    <row r="31" spans="1:16" x14ac:dyDescent="0.25">
      <c r="A31" s="11" t="s">
        <v>70</v>
      </c>
      <c r="B31" s="3" t="s">
        <v>16</v>
      </c>
      <c r="C31" s="3">
        <v>4037050</v>
      </c>
      <c r="D31" s="3">
        <v>965</v>
      </c>
      <c r="E31" s="3">
        <v>120</v>
      </c>
      <c r="F31" s="3">
        <v>120</v>
      </c>
      <c r="G31" s="3">
        <v>120</v>
      </c>
      <c r="H31" s="3">
        <v>75</v>
      </c>
      <c r="I31" s="3">
        <v>0</v>
      </c>
      <c r="J31" s="4">
        <v>400</v>
      </c>
      <c r="K31" s="4">
        <v>48000</v>
      </c>
      <c r="L31" s="15">
        <f t="shared" si="0"/>
        <v>48000</v>
      </c>
      <c r="M31" s="5">
        <v>5.0000000000000001E-3</v>
      </c>
      <c r="N31" s="3" t="s">
        <v>17</v>
      </c>
      <c r="O31" s="3" t="s">
        <v>18</v>
      </c>
      <c r="P31" s="3">
        <v>1</v>
      </c>
    </row>
    <row r="32" spans="1:16" x14ac:dyDescent="0.25">
      <c r="A32" s="11" t="s">
        <v>71</v>
      </c>
      <c r="B32" s="3" t="s">
        <v>16</v>
      </c>
      <c r="C32" s="3">
        <v>4037050</v>
      </c>
      <c r="D32" s="3">
        <v>970</v>
      </c>
      <c r="E32" s="3">
        <v>73</v>
      </c>
      <c r="F32" s="3">
        <v>73</v>
      </c>
      <c r="G32" s="3">
        <v>73</v>
      </c>
      <c r="H32" s="3">
        <v>61</v>
      </c>
      <c r="I32" s="3">
        <v>0</v>
      </c>
      <c r="J32" s="4">
        <v>80.33</v>
      </c>
      <c r="K32" s="4">
        <v>5864.09</v>
      </c>
      <c r="L32" s="15">
        <f t="shared" si="0"/>
        <v>5864.09</v>
      </c>
      <c r="M32" s="5">
        <v>1E-3</v>
      </c>
      <c r="N32" s="3" t="s">
        <v>17</v>
      </c>
      <c r="O32" s="3" t="s">
        <v>18</v>
      </c>
      <c r="P32" s="3">
        <v>1</v>
      </c>
    </row>
    <row r="33" spans="1:16" x14ac:dyDescent="0.25">
      <c r="A33" s="11" t="s">
        <v>77</v>
      </c>
      <c r="B33" s="3" t="s">
        <v>16</v>
      </c>
      <c r="C33" s="3">
        <v>4037050</v>
      </c>
      <c r="D33" s="3">
        <v>1080</v>
      </c>
      <c r="E33" s="3">
        <v>13</v>
      </c>
      <c r="F33" s="3">
        <v>13</v>
      </c>
      <c r="G33" s="3">
        <v>13</v>
      </c>
      <c r="H33" s="3">
        <v>11</v>
      </c>
      <c r="I33" s="3">
        <v>0</v>
      </c>
      <c r="J33" s="4">
        <v>525</v>
      </c>
      <c r="K33" s="4">
        <v>6825</v>
      </c>
      <c r="L33" s="15">
        <f t="shared" si="0"/>
        <v>6825</v>
      </c>
      <c r="M33" s="5">
        <v>1E-3</v>
      </c>
      <c r="N33" s="3" t="s">
        <v>17</v>
      </c>
      <c r="O33" s="3" t="s">
        <v>18</v>
      </c>
      <c r="P33" s="3">
        <v>8</v>
      </c>
    </row>
    <row r="34" spans="1:16" x14ac:dyDescent="0.25">
      <c r="A34" s="11" t="s">
        <v>78</v>
      </c>
      <c r="B34" s="3" t="s">
        <v>16</v>
      </c>
      <c r="C34" s="3">
        <v>4037050</v>
      </c>
      <c r="D34" s="3">
        <v>1085</v>
      </c>
      <c r="E34" s="3">
        <v>0</v>
      </c>
      <c r="F34" s="3">
        <v>0</v>
      </c>
      <c r="G34" s="3">
        <v>0</v>
      </c>
      <c r="H34" s="3">
        <v>3</v>
      </c>
      <c r="I34" s="3">
        <v>0</v>
      </c>
      <c r="J34" s="4">
        <v>525</v>
      </c>
      <c r="K34" s="4">
        <v>0</v>
      </c>
      <c r="L34" s="15">
        <f t="shared" si="0"/>
        <v>0</v>
      </c>
      <c r="M34" s="5">
        <v>0</v>
      </c>
      <c r="N34" s="3" t="s">
        <v>17</v>
      </c>
      <c r="O34" s="3" t="s">
        <v>18</v>
      </c>
      <c r="P34" s="3">
        <v>8</v>
      </c>
    </row>
    <row r="35" spans="1:16" x14ac:dyDescent="0.25">
      <c r="A35" s="11" t="s">
        <v>79</v>
      </c>
      <c r="B35" s="3" t="s">
        <v>16</v>
      </c>
      <c r="C35" s="3">
        <v>4037050</v>
      </c>
      <c r="D35" s="3">
        <v>1090</v>
      </c>
      <c r="E35" s="3">
        <v>0</v>
      </c>
      <c r="F35" s="3">
        <v>0</v>
      </c>
      <c r="G35" s="3">
        <v>0</v>
      </c>
      <c r="H35" s="3">
        <v>4</v>
      </c>
      <c r="I35" s="3">
        <v>0</v>
      </c>
      <c r="J35" s="4">
        <v>525</v>
      </c>
      <c r="K35" s="4">
        <v>0</v>
      </c>
      <c r="L35" s="15">
        <f t="shared" si="0"/>
        <v>0</v>
      </c>
      <c r="M35" s="5">
        <v>0</v>
      </c>
      <c r="N35" s="3" t="s">
        <v>17</v>
      </c>
      <c r="O35" s="3" t="s">
        <v>18</v>
      </c>
      <c r="P35" s="3">
        <v>8</v>
      </c>
    </row>
    <row r="36" spans="1:16" x14ac:dyDescent="0.25">
      <c r="A36" s="11" t="s">
        <v>119</v>
      </c>
      <c r="B36" s="3" t="s">
        <v>16</v>
      </c>
      <c r="C36" s="3">
        <v>4037050</v>
      </c>
      <c r="D36" s="3">
        <v>1095</v>
      </c>
      <c r="E36" s="3">
        <v>0</v>
      </c>
      <c r="F36" s="3">
        <v>0</v>
      </c>
      <c r="G36" s="3">
        <v>0</v>
      </c>
      <c r="H36" s="3">
        <v>7</v>
      </c>
      <c r="I36" s="3">
        <v>0</v>
      </c>
      <c r="J36" s="4">
        <v>840</v>
      </c>
      <c r="K36" s="4">
        <v>0</v>
      </c>
      <c r="L36" s="15">
        <f t="shared" si="0"/>
        <v>0</v>
      </c>
      <c r="M36" s="5">
        <v>0</v>
      </c>
      <c r="N36" s="3" t="s">
        <v>17</v>
      </c>
      <c r="O36" s="3" t="s">
        <v>18</v>
      </c>
      <c r="P36" s="3">
        <v>8</v>
      </c>
    </row>
    <row r="37" spans="1:16" x14ac:dyDescent="0.25">
      <c r="A37" s="11" t="s">
        <v>175</v>
      </c>
      <c r="B37" s="3" t="s">
        <v>22</v>
      </c>
      <c r="C37" s="3">
        <v>5010005</v>
      </c>
      <c r="D37" s="3">
        <v>1100</v>
      </c>
      <c r="E37" s="3">
        <v>0</v>
      </c>
      <c r="F37" s="3">
        <v>0</v>
      </c>
      <c r="G37" s="3">
        <v>0</v>
      </c>
      <c r="H37" s="3">
        <v>992</v>
      </c>
      <c r="I37" s="3">
        <v>0</v>
      </c>
      <c r="J37" s="4">
        <v>15.75</v>
      </c>
      <c r="K37" s="4">
        <v>0</v>
      </c>
      <c r="L37" s="15">
        <f t="shared" si="0"/>
        <v>0</v>
      </c>
      <c r="M37" s="5">
        <v>0</v>
      </c>
      <c r="N37" s="3" t="s">
        <v>17</v>
      </c>
      <c r="O37" s="3" t="s">
        <v>18</v>
      </c>
      <c r="P37" s="3">
        <v>8</v>
      </c>
    </row>
    <row r="38" spans="1:16" x14ac:dyDescent="0.25">
      <c r="A38" s="11" t="s">
        <v>180</v>
      </c>
      <c r="B38" s="3" t="s">
        <v>29</v>
      </c>
      <c r="C38" s="3">
        <v>5010057</v>
      </c>
      <c r="D38" s="3">
        <v>1105</v>
      </c>
      <c r="E38" s="3">
        <v>36.04</v>
      </c>
      <c r="F38" s="3">
        <v>36.04</v>
      </c>
      <c r="G38" s="3">
        <v>36.04</v>
      </c>
      <c r="H38" s="3">
        <v>24</v>
      </c>
      <c r="I38" s="3">
        <v>0</v>
      </c>
      <c r="J38" s="4">
        <v>787.5</v>
      </c>
      <c r="K38" s="4">
        <v>28381.5</v>
      </c>
      <c r="L38" s="15">
        <f t="shared" si="0"/>
        <v>28381.5</v>
      </c>
      <c r="M38" s="5">
        <v>3.0000000000000001E-3</v>
      </c>
      <c r="N38" s="3" t="s">
        <v>17</v>
      </c>
      <c r="O38" s="3" t="s">
        <v>18</v>
      </c>
      <c r="P38" s="3">
        <v>8</v>
      </c>
    </row>
    <row r="39" spans="1:16" x14ac:dyDescent="0.25">
      <c r="A39" s="11" t="s">
        <v>21</v>
      </c>
      <c r="B39" s="3" t="s">
        <v>22</v>
      </c>
      <c r="C39" s="3">
        <v>5017011</v>
      </c>
      <c r="D39" s="3">
        <v>1110</v>
      </c>
      <c r="E39" s="3">
        <v>0</v>
      </c>
      <c r="F39" s="3">
        <v>0</v>
      </c>
      <c r="G39" s="3">
        <v>0</v>
      </c>
      <c r="H39" s="3">
        <v>276</v>
      </c>
      <c r="I39" s="3">
        <v>0</v>
      </c>
      <c r="J39" s="4">
        <v>15.75</v>
      </c>
      <c r="K39" s="4">
        <v>0</v>
      </c>
      <c r="L39" s="15">
        <f t="shared" si="0"/>
        <v>0</v>
      </c>
      <c r="M39" s="5">
        <v>0</v>
      </c>
      <c r="N39" s="3" t="s">
        <v>17</v>
      </c>
      <c r="O39" s="3" t="s">
        <v>18</v>
      </c>
      <c r="P39" s="3">
        <v>8</v>
      </c>
    </row>
    <row r="40" spans="1:16" x14ac:dyDescent="0.25">
      <c r="A40" s="11" t="s">
        <v>31</v>
      </c>
      <c r="B40" s="3" t="s">
        <v>22</v>
      </c>
      <c r="C40" s="3">
        <v>5017011</v>
      </c>
      <c r="D40" s="3">
        <v>1115</v>
      </c>
      <c r="E40" s="3">
        <v>0</v>
      </c>
      <c r="F40" s="3">
        <v>0</v>
      </c>
      <c r="G40" s="3">
        <v>0</v>
      </c>
      <c r="H40" s="3">
        <v>1.68</v>
      </c>
      <c r="I40" s="3">
        <v>0</v>
      </c>
      <c r="J40" s="4">
        <v>787.5</v>
      </c>
      <c r="K40" s="4">
        <v>0</v>
      </c>
      <c r="L40" s="15">
        <f t="shared" si="0"/>
        <v>0</v>
      </c>
      <c r="M40" s="5">
        <v>0</v>
      </c>
      <c r="N40" s="3" t="s">
        <v>17</v>
      </c>
      <c r="O40" s="3" t="s">
        <v>18</v>
      </c>
      <c r="P40" s="3">
        <v>8</v>
      </c>
    </row>
    <row r="41" spans="1:16" x14ac:dyDescent="0.25">
      <c r="A41" s="11" t="s">
        <v>86</v>
      </c>
      <c r="B41" s="3" t="s">
        <v>29</v>
      </c>
      <c r="C41" s="3">
        <v>5017031</v>
      </c>
      <c r="D41" s="3">
        <v>975</v>
      </c>
      <c r="E41" s="6">
        <v>2883.01</v>
      </c>
      <c r="F41" s="6">
        <v>2883.01</v>
      </c>
      <c r="G41" s="6">
        <v>2883.01</v>
      </c>
      <c r="H41" s="6">
        <v>2511</v>
      </c>
      <c r="I41" s="3">
        <v>0</v>
      </c>
      <c r="J41" s="4">
        <v>160</v>
      </c>
      <c r="K41" s="4">
        <v>461281.6</v>
      </c>
      <c r="L41" s="15">
        <f t="shared" si="0"/>
        <v>461281.6</v>
      </c>
      <c r="M41" s="5">
        <v>4.5999999999999999E-2</v>
      </c>
      <c r="N41" s="3" t="s">
        <v>17</v>
      </c>
      <c r="O41" s="3" t="s">
        <v>18</v>
      </c>
      <c r="P41" s="3">
        <v>1</v>
      </c>
    </row>
    <row r="42" spans="1:16" x14ac:dyDescent="0.25">
      <c r="A42" s="11" t="s">
        <v>89</v>
      </c>
      <c r="B42" s="3" t="s">
        <v>29</v>
      </c>
      <c r="C42" s="3">
        <v>5017031</v>
      </c>
      <c r="D42" s="3">
        <v>980</v>
      </c>
      <c r="E42" s="3">
        <v>318.82</v>
      </c>
      <c r="F42" s="3">
        <v>318.82</v>
      </c>
      <c r="G42" s="3">
        <v>318.82</v>
      </c>
      <c r="H42" s="3">
        <v>251</v>
      </c>
      <c r="I42" s="3">
        <v>0</v>
      </c>
      <c r="J42" s="4">
        <v>360</v>
      </c>
      <c r="K42" s="4">
        <v>114775.2</v>
      </c>
      <c r="L42" s="15">
        <f t="shared" si="0"/>
        <v>114775.2</v>
      </c>
      <c r="M42" s="5">
        <v>1.0999999999999999E-2</v>
      </c>
      <c r="N42" s="3" t="s">
        <v>17</v>
      </c>
      <c r="O42" s="3" t="s">
        <v>18</v>
      </c>
      <c r="P42" s="3">
        <v>1</v>
      </c>
    </row>
    <row r="43" spans="1:16" x14ac:dyDescent="0.25">
      <c r="A43" s="11" t="s">
        <v>162</v>
      </c>
      <c r="B43" s="3" t="s">
        <v>22</v>
      </c>
      <c r="C43" s="3">
        <v>6020104</v>
      </c>
      <c r="D43" s="3">
        <v>1125</v>
      </c>
      <c r="E43" s="6">
        <v>1033.76</v>
      </c>
      <c r="F43" s="6">
        <v>1033.76</v>
      </c>
      <c r="G43" s="6">
        <v>1033.76</v>
      </c>
      <c r="H43" s="3">
        <v>992</v>
      </c>
      <c r="I43" s="3">
        <v>0</v>
      </c>
      <c r="J43" s="4">
        <v>92.4</v>
      </c>
      <c r="K43" s="4">
        <v>95519.42</v>
      </c>
      <c r="L43" s="15">
        <f t="shared" si="0"/>
        <v>95519.42</v>
      </c>
      <c r="M43" s="5">
        <v>0.01</v>
      </c>
      <c r="N43" s="3" t="s">
        <v>17</v>
      </c>
      <c r="O43" s="3" t="s">
        <v>20</v>
      </c>
      <c r="P43" s="3">
        <v>8</v>
      </c>
    </row>
    <row r="44" spans="1:16" x14ac:dyDescent="0.25">
      <c r="A44" s="11" t="s">
        <v>26</v>
      </c>
      <c r="B44" s="3" t="s">
        <v>27</v>
      </c>
      <c r="C44" s="3">
        <v>6027060</v>
      </c>
      <c r="D44" s="3">
        <v>1280</v>
      </c>
      <c r="E44" s="6">
        <v>-5569.81</v>
      </c>
      <c r="F44" s="6">
        <v>-5569.81</v>
      </c>
      <c r="G44" s="6">
        <v>-5569.81</v>
      </c>
      <c r="H44" s="6">
        <v>-5569.81</v>
      </c>
      <c r="I44" s="3">
        <v>0</v>
      </c>
      <c r="J44" s="4">
        <v>1</v>
      </c>
      <c r="K44" s="4">
        <v>-5569.81</v>
      </c>
      <c r="L44" s="15">
        <f t="shared" si="0"/>
        <v>-5569.81</v>
      </c>
      <c r="M44" s="5">
        <v>-1E-3</v>
      </c>
      <c r="N44" s="3" t="s">
        <v>17</v>
      </c>
      <c r="O44" s="3" t="s">
        <v>18</v>
      </c>
      <c r="P44" s="3">
        <v>9</v>
      </c>
    </row>
    <row r="45" spans="1:16" x14ac:dyDescent="0.25">
      <c r="A45" s="11" t="s">
        <v>181</v>
      </c>
      <c r="B45" s="3" t="s">
        <v>16</v>
      </c>
      <c r="C45" s="3">
        <v>6030030</v>
      </c>
      <c r="D45" s="3">
        <v>1130</v>
      </c>
      <c r="E45" s="6">
        <v>1822</v>
      </c>
      <c r="F45" s="6">
        <v>1822</v>
      </c>
      <c r="G45" s="6">
        <v>1822</v>
      </c>
      <c r="H45" s="3">
        <v>825</v>
      </c>
      <c r="I45" s="3">
        <v>0</v>
      </c>
      <c r="J45" s="4">
        <v>7.35</v>
      </c>
      <c r="K45" s="4">
        <v>13391.7</v>
      </c>
      <c r="L45" s="15">
        <f t="shared" si="0"/>
        <v>13391.7</v>
      </c>
      <c r="M45" s="5">
        <v>1E-3</v>
      </c>
      <c r="N45" s="3" t="s">
        <v>17</v>
      </c>
      <c r="O45" s="3" t="s">
        <v>20</v>
      </c>
      <c r="P45" s="3">
        <v>8</v>
      </c>
    </row>
    <row r="46" spans="1:16" x14ac:dyDescent="0.25">
      <c r="A46" s="11" t="s">
        <v>262</v>
      </c>
      <c r="B46" s="3" t="s">
        <v>33</v>
      </c>
      <c r="C46" s="3">
        <v>6030095</v>
      </c>
      <c r="D46" s="3">
        <v>1135</v>
      </c>
      <c r="E46" s="3">
        <v>766</v>
      </c>
      <c r="F46" s="3">
        <v>766</v>
      </c>
      <c r="G46" s="3">
        <v>766</v>
      </c>
      <c r="H46" s="3">
        <v>675</v>
      </c>
      <c r="I46" s="3">
        <v>0</v>
      </c>
      <c r="J46" s="4">
        <v>8.4</v>
      </c>
      <c r="K46" s="4">
        <v>6434.4</v>
      </c>
      <c r="L46" s="15">
        <f t="shared" si="0"/>
        <v>6434.4</v>
      </c>
      <c r="M46" s="5">
        <v>1E-3</v>
      </c>
      <c r="N46" s="3" t="s">
        <v>17</v>
      </c>
      <c r="O46" s="3" t="s">
        <v>20</v>
      </c>
      <c r="P46" s="3">
        <v>8</v>
      </c>
    </row>
    <row r="47" spans="1:16" x14ac:dyDescent="0.25">
      <c r="A47" s="11" t="s">
        <v>263</v>
      </c>
      <c r="B47" s="3" t="s">
        <v>33</v>
      </c>
      <c r="C47" s="3">
        <v>6030096</v>
      </c>
      <c r="D47" s="3">
        <v>1140</v>
      </c>
      <c r="E47" s="6">
        <v>1227</v>
      </c>
      <c r="F47" s="6">
        <v>1227</v>
      </c>
      <c r="G47" s="6">
        <v>1227</v>
      </c>
      <c r="H47" s="3">
        <v>843</v>
      </c>
      <c r="I47" s="3">
        <v>0</v>
      </c>
      <c r="J47" s="4">
        <v>8.4</v>
      </c>
      <c r="K47" s="4">
        <v>10306.799999999999</v>
      </c>
      <c r="L47" s="15">
        <f t="shared" si="0"/>
        <v>10306.799999999999</v>
      </c>
      <c r="M47" s="5">
        <v>1E-3</v>
      </c>
      <c r="N47" s="3" t="s">
        <v>17</v>
      </c>
      <c r="O47" s="3" t="s">
        <v>20</v>
      </c>
      <c r="P47" s="3">
        <v>8</v>
      </c>
    </row>
    <row r="48" spans="1:16" x14ac:dyDescent="0.25">
      <c r="A48" s="11" t="s">
        <v>35</v>
      </c>
      <c r="B48" s="3" t="s">
        <v>33</v>
      </c>
      <c r="C48" s="3">
        <v>6037001</v>
      </c>
      <c r="D48" s="3">
        <v>1145</v>
      </c>
      <c r="E48" s="3">
        <v>331.8</v>
      </c>
      <c r="F48" s="3">
        <v>331.8</v>
      </c>
      <c r="G48" s="3">
        <v>331.8</v>
      </c>
      <c r="H48" s="3">
        <v>551</v>
      </c>
      <c r="I48" s="3">
        <v>0</v>
      </c>
      <c r="J48" s="4">
        <v>26.25</v>
      </c>
      <c r="K48" s="4">
        <v>8709.75</v>
      </c>
      <c r="L48" s="15">
        <f t="shared" si="0"/>
        <v>8709.75</v>
      </c>
      <c r="M48" s="5">
        <v>1E-3</v>
      </c>
      <c r="N48" s="3" t="s">
        <v>17</v>
      </c>
      <c r="O48" s="3" t="s">
        <v>18</v>
      </c>
      <c r="P48" s="3">
        <v>8</v>
      </c>
    </row>
    <row r="49" spans="1:16" x14ac:dyDescent="0.25">
      <c r="A49" s="11" t="s">
        <v>114</v>
      </c>
      <c r="B49" s="3" t="s">
        <v>22</v>
      </c>
      <c r="C49" s="3">
        <v>6037011</v>
      </c>
      <c r="D49" s="3">
        <v>1120</v>
      </c>
      <c r="E49" s="3">
        <v>233.81</v>
      </c>
      <c r="F49" s="3">
        <v>233.81</v>
      </c>
      <c r="G49" s="3">
        <v>233.81</v>
      </c>
      <c r="H49" s="3">
        <v>276</v>
      </c>
      <c r="I49" s="3">
        <v>0</v>
      </c>
      <c r="J49" s="4">
        <v>84</v>
      </c>
      <c r="K49" s="4">
        <v>19640.04</v>
      </c>
      <c r="L49" s="15">
        <f t="shared" si="0"/>
        <v>19640.04</v>
      </c>
      <c r="M49" s="5">
        <v>2E-3</v>
      </c>
      <c r="N49" s="3" t="s">
        <v>17</v>
      </c>
      <c r="O49" s="3" t="s">
        <v>18</v>
      </c>
      <c r="P49" s="3">
        <v>8</v>
      </c>
    </row>
    <row r="50" spans="1:16" x14ac:dyDescent="0.25">
      <c r="A50" s="11" t="s">
        <v>41</v>
      </c>
      <c r="B50" s="3" t="s">
        <v>33</v>
      </c>
      <c r="C50" s="3">
        <v>8027001</v>
      </c>
      <c r="D50" s="3">
        <v>1150</v>
      </c>
      <c r="E50" s="3">
        <v>115.2</v>
      </c>
      <c r="F50" s="3">
        <v>115.2</v>
      </c>
      <c r="G50" s="3">
        <v>115.2</v>
      </c>
      <c r="H50" s="3">
        <v>135</v>
      </c>
      <c r="I50" s="3">
        <v>0</v>
      </c>
      <c r="J50" s="4">
        <v>94.5</v>
      </c>
      <c r="K50" s="4">
        <v>10886.4</v>
      </c>
      <c r="L50" s="15">
        <f t="shared" si="0"/>
        <v>10886.4</v>
      </c>
      <c r="M50" s="5">
        <v>1E-3</v>
      </c>
      <c r="N50" s="3" t="s">
        <v>17</v>
      </c>
      <c r="O50" s="3" t="s">
        <v>18</v>
      </c>
      <c r="P50" s="3">
        <v>8</v>
      </c>
    </row>
    <row r="51" spans="1:16" x14ac:dyDescent="0.25">
      <c r="A51" s="11" t="s">
        <v>136</v>
      </c>
      <c r="B51" s="3" t="s">
        <v>128</v>
      </c>
      <c r="C51" s="3">
        <v>8027010</v>
      </c>
      <c r="D51" s="3">
        <v>1155</v>
      </c>
      <c r="E51" s="6">
        <v>3321.66</v>
      </c>
      <c r="F51" s="6">
        <v>3321.66</v>
      </c>
      <c r="G51" s="6">
        <v>3321.66</v>
      </c>
      <c r="H51" s="6">
        <v>1621</v>
      </c>
      <c r="I51" s="3">
        <v>0</v>
      </c>
      <c r="J51" s="4">
        <v>6.3</v>
      </c>
      <c r="K51" s="4">
        <v>20926.46</v>
      </c>
      <c r="L51" s="15">
        <f t="shared" si="0"/>
        <v>20926.46</v>
      </c>
      <c r="M51" s="5">
        <v>2E-3</v>
      </c>
      <c r="N51" s="3" t="s">
        <v>17</v>
      </c>
      <c r="O51" s="3" t="s">
        <v>18</v>
      </c>
      <c r="P51" s="3">
        <v>8</v>
      </c>
    </row>
    <row r="52" spans="1:16" x14ac:dyDescent="0.25">
      <c r="A52" s="11" t="s">
        <v>139</v>
      </c>
      <c r="B52" s="3" t="s">
        <v>128</v>
      </c>
      <c r="C52" s="3">
        <v>8027010</v>
      </c>
      <c r="D52" s="3">
        <v>1160</v>
      </c>
      <c r="E52" s="3">
        <v>272.89999999999998</v>
      </c>
      <c r="F52" s="3">
        <v>272.89999999999998</v>
      </c>
      <c r="G52" s="3">
        <v>272.89999999999998</v>
      </c>
      <c r="H52" s="6">
        <v>1642</v>
      </c>
      <c r="I52" s="3">
        <v>0</v>
      </c>
      <c r="J52" s="4">
        <v>8.4</v>
      </c>
      <c r="K52" s="4">
        <v>2292.36</v>
      </c>
      <c r="L52" s="15">
        <f t="shared" si="0"/>
        <v>2292.36</v>
      </c>
      <c r="M52" s="5">
        <v>0</v>
      </c>
      <c r="N52" s="3" t="s">
        <v>17</v>
      </c>
      <c r="O52" s="3" t="s">
        <v>18</v>
      </c>
      <c r="P52" s="3">
        <v>8</v>
      </c>
    </row>
    <row r="53" spans="1:16" x14ac:dyDescent="0.25">
      <c r="A53" s="11" t="s">
        <v>165</v>
      </c>
      <c r="B53" s="3" t="s">
        <v>33</v>
      </c>
      <c r="C53" s="3">
        <v>8030030</v>
      </c>
      <c r="D53" s="3">
        <v>1165</v>
      </c>
      <c r="E53" s="3">
        <v>169.2</v>
      </c>
      <c r="F53" s="3">
        <v>169.2</v>
      </c>
      <c r="G53" s="3">
        <v>169.2</v>
      </c>
      <c r="H53" s="3">
        <v>140</v>
      </c>
      <c r="I53" s="3">
        <v>0</v>
      </c>
      <c r="J53" s="4">
        <v>25.2</v>
      </c>
      <c r="K53" s="4">
        <v>4263.84</v>
      </c>
      <c r="L53" s="15">
        <f t="shared" si="0"/>
        <v>4263.84</v>
      </c>
      <c r="M53" s="5">
        <v>0</v>
      </c>
      <c r="N53" s="3" t="s">
        <v>17</v>
      </c>
      <c r="O53" s="3" t="s">
        <v>18</v>
      </c>
      <c r="P53" s="3">
        <v>8</v>
      </c>
    </row>
    <row r="54" spans="1:16" x14ac:dyDescent="0.25">
      <c r="A54" s="11" t="s">
        <v>239</v>
      </c>
      <c r="B54" s="3" t="s">
        <v>16</v>
      </c>
      <c r="C54" s="3">
        <v>8110103</v>
      </c>
      <c r="D54" s="3">
        <v>1285</v>
      </c>
      <c r="E54" s="3">
        <v>32</v>
      </c>
      <c r="F54" s="3">
        <v>32</v>
      </c>
      <c r="G54" s="3">
        <v>32</v>
      </c>
      <c r="H54" s="3">
        <v>32</v>
      </c>
      <c r="I54" s="3">
        <v>0</v>
      </c>
      <c r="J54" s="4">
        <v>55</v>
      </c>
      <c r="K54" s="4">
        <v>1760</v>
      </c>
      <c r="L54" s="15">
        <f t="shared" si="0"/>
        <v>1760</v>
      </c>
      <c r="M54" s="5">
        <v>0</v>
      </c>
      <c r="N54" s="3" t="s">
        <v>17</v>
      </c>
      <c r="O54" s="3" t="s">
        <v>20</v>
      </c>
      <c r="P54" s="3">
        <v>9</v>
      </c>
    </row>
    <row r="55" spans="1:16" x14ac:dyDescent="0.25">
      <c r="A55" s="11" t="s">
        <v>259</v>
      </c>
      <c r="B55" s="3" t="s">
        <v>128</v>
      </c>
      <c r="C55" s="3">
        <v>8110321</v>
      </c>
      <c r="D55" s="3">
        <v>1235</v>
      </c>
      <c r="E55" s="3">
        <v>196</v>
      </c>
      <c r="F55" s="3">
        <v>196</v>
      </c>
      <c r="G55" s="3">
        <v>196</v>
      </c>
      <c r="H55" s="3">
        <v>196</v>
      </c>
      <c r="I55" s="3">
        <v>0</v>
      </c>
      <c r="J55" s="4">
        <v>1.25</v>
      </c>
      <c r="K55" s="4">
        <v>245</v>
      </c>
      <c r="L55" s="15">
        <f t="shared" si="0"/>
        <v>245</v>
      </c>
      <c r="M55" s="5">
        <v>0</v>
      </c>
      <c r="N55" s="3" t="s">
        <v>17</v>
      </c>
      <c r="O55" s="3" t="s">
        <v>20</v>
      </c>
      <c r="P55" s="3">
        <v>9</v>
      </c>
    </row>
    <row r="56" spans="1:16" x14ac:dyDescent="0.25">
      <c r="A56" s="11" t="s">
        <v>106</v>
      </c>
      <c r="B56" s="3" t="s">
        <v>33</v>
      </c>
      <c r="C56" s="3">
        <v>8117001</v>
      </c>
      <c r="D56" s="3">
        <v>1295</v>
      </c>
      <c r="E56" s="3">
        <v>416</v>
      </c>
      <c r="F56" s="3">
        <v>416</v>
      </c>
      <c r="G56" s="3">
        <v>416</v>
      </c>
      <c r="H56" s="3">
        <v>416</v>
      </c>
      <c r="I56" s="3">
        <v>0</v>
      </c>
      <c r="J56" s="4">
        <v>3.95</v>
      </c>
      <c r="K56" s="4">
        <v>1643.2</v>
      </c>
      <c r="L56" s="15">
        <f t="shared" si="0"/>
        <v>1643.2</v>
      </c>
      <c r="M56" s="5">
        <v>0</v>
      </c>
      <c r="N56" s="3" t="s">
        <v>17</v>
      </c>
      <c r="O56" s="3" t="s">
        <v>20</v>
      </c>
      <c r="P56" s="3">
        <v>9</v>
      </c>
    </row>
    <row r="57" spans="1:16" x14ac:dyDescent="0.25">
      <c r="A57" s="11" t="s">
        <v>107</v>
      </c>
      <c r="B57" s="3" t="s">
        <v>33</v>
      </c>
      <c r="C57" s="3">
        <v>8117001</v>
      </c>
      <c r="D57" s="3">
        <v>1290</v>
      </c>
      <c r="E57" s="6">
        <v>1063</v>
      </c>
      <c r="F57" s="6">
        <v>1063</v>
      </c>
      <c r="G57" s="6">
        <v>1063</v>
      </c>
      <c r="H57" s="6">
        <v>1063</v>
      </c>
      <c r="I57" s="3">
        <v>0</v>
      </c>
      <c r="J57" s="4">
        <v>3.95</v>
      </c>
      <c r="K57" s="4">
        <v>4198.8500000000004</v>
      </c>
      <c r="L57" s="15">
        <f t="shared" si="0"/>
        <v>4198.8500000000004</v>
      </c>
      <c r="M57" s="5">
        <v>0</v>
      </c>
      <c r="N57" s="3" t="s">
        <v>17</v>
      </c>
      <c r="O57" s="3" t="s">
        <v>20</v>
      </c>
      <c r="P57" s="3">
        <v>9</v>
      </c>
    </row>
    <row r="58" spans="1:16" x14ac:dyDescent="0.25">
      <c r="A58" s="11" t="s">
        <v>109</v>
      </c>
      <c r="B58" s="3" t="s">
        <v>16</v>
      </c>
      <c r="C58" s="3">
        <v>8117050</v>
      </c>
      <c r="D58" s="3">
        <v>1180</v>
      </c>
      <c r="E58" s="3">
        <v>10</v>
      </c>
      <c r="F58" s="3">
        <v>10</v>
      </c>
      <c r="G58" s="3">
        <v>10</v>
      </c>
      <c r="H58" s="3">
        <v>16</v>
      </c>
      <c r="I58" s="3">
        <v>0</v>
      </c>
      <c r="J58" s="4">
        <v>210</v>
      </c>
      <c r="K58" s="4">
        <v>2100</v>
      </c>
      <c r="L58" s="15">
        <f t="shared" si="0"/>
        <v>2100</v>
      </c>
      <c r="M58" s="5">
        <v>0</v>
      </c>
      <c r="N58" s="3" t="s">
        <v>17</v>
      </c>
      <c r="O58" s="3" t="s">
        <v>20</v>
      </c>
      <c r="P58" s="3">
        <v>8</v>
      </c>
    </row>
    <row r="59" spans="1:16" x14ac:dyDescent="0.25">
      <c r="A59" s="11" t="s">
        <v>188</v>
      </c>
      <c r="B59" s="3" t="s">
        <v>145</v>
      </c>
      <c r="C59" s="3">
        <v>8120170</v>
      </c>
      <c r="D59" s="3">
        <v>1175</v>
      </c>
      <c r="E59" s="3">
        <v>1</v>
      </c>
      <c r="F59" s="3">
        <v>1</v>
      </c>
      <c r="G59" s="3">
        <v>1</v>
      </c>
      <c r="H59" s="3">
        <v>1</v>
      </c>
      <c r="I59" s="3">
        <v>0</v>
      </c>
      <c r="J59" s="4">
        <v>5075</v>
      </c>
      <c r="K59" s="4">
        <v>5075</v>
      </c>
      <c r="L59" s="15">
        <f t="shared" si="0"/>
        <v>5075</v>
      </c>
      <c r="M59" s="5">
        <v>1E-3</v>
      </c>
      <c r="N59" s="3" t="s">
        <v>17</v>
      </c>
      <c r="O59" s="3" t="s">
        <v>18</v>
      </c>
      <c r="P59" s="3">
        <v>8</v>
      </c>
    </row>
    <row r="60" spans="1:16" x14ac:dyDescent="0.25">
      <c r="A60" s="11" t="s">
        <v>90</v>
      </c>
      <c r="B60" s="3" t="s">
        <v>91</v>
      </c>
      <c r="C60" s="3">
        <v>8507040</v>
      </c>
      <c r="D60" s="3">
        <v>1215</v>
      </c>
      <c r="E60" s="3">
        <v>5</v>
      </c>
      <c r="F60" s="3">
        <v>5</v>
      </c>
      <c r="G60" s="3">
        <v>5</v>
      </c>
      <c r="H60" s="3">
        <v>10</v>
      </c>
      <c r="I60" s="3">
        <v>0</v>
      </c>
      <c r="J60" s="4">
        <v>750</v>
      </c>
      <c r="K60" s="4">
        <v>3750</v>
      </c>
      <c r="L60" s="15">
        <f t="shared" si="0"/>
        <v>3750</v>
      </c>
      <c r="M60" s="5">
        <v>0</v>
      </c>
      <c r="N60" s="3" t="s">
        <v>17</v>
      </c>
      <c r="O60" s="3" t="s">
        <v>20</v>
      </c>
      <c r="P60" s="3">
        <v>8</v>
      </c>
    </row>
    <row r="61" spans="1:16" x14ac:dyDescent="0.25">
      <c r="A61" s="11" t="s">
        <v>92</v>
      </c>
      <c r="B61" s="3" t="s">
        <v>91</v>
      </c>
      <c r="C61" s="3">
        <v>8507040</v>
      </c>
      <c r="D61" s="3">
        <v>1240</v>
      </c>
      <c r="E61" s="3">
        <v>18.5</v>
      </c>
      <c r="F61" s="3">
        <v>18.5</v>
      </c>
      <c r="G61" s="3">
        <v>18.5</v>
      </c>
      <c r="H61" s="3">
        <v>18.5</v>
      </c>
      <c r="I61" s="3">
        <v>0</v>
      </c>
      <c r="J61" s="4">
        <v>-52.5</v>
      </c>
      <c r="K61" s="4">
        <v>-971.25</v>
      </c>
      <c r="L61" s="15">
        <f t="shared" si="0"/>
        <v>-971.25</v>
      </c>
      <c r="M61" s="5">
        <v>0</v>
      </c>
      <c r="N61" s="3" t="s">
        <v>17</v>
      </c>
      <c r="O61" s="3" t="s">
        <v>20</v>
      </c>
      <c r="P61" s="3">
        <v>9</v>
      </c>
    </row>
    <row r="62" spans="1:16" x14ac:dyDescent="0.25">
      <c r="A62" s="11" t="s">
        <v>93</v>
      </c>
      <c r="B62" s="3" t="s">
        <v>91</v>
      </c>
      <c r="C62" s="3">
        <v>8507040</v>
      </c>
      <c r="D62" s="3">
        <v>995</v>
      </c>
      <c r="E62" s="3">
        <v>129</v>
      </c>
      <c r="F62" s="3">
        <v>129</v>
      </c>
      <c r="G62" s="3">
        <v>129</v>
      </c>
      <c r="H62" s="3">
        <v>129</v>
      </c>
      <c r="I62" s="3">
        <v>0</v>
      </c>
      <c r="J62" s="4">
        <v>-52.5</v>
      </c>
      <c r="K62" s="4">
        <v>-6772.5</v>
      </c>
      <c r="L62" s="15">
        <f t="shared" si="0"/>
        <v>-6772.5</v>
      </c>
      <c r="M62" s="5">
        <v>-1E-3</v>
      </c>
      <c r="N62" s="3" t="s">
        <v>17</v>
      </c>
      <c r="O62" s="3" t="s">
        <v>20</v>
      </c>
      <c r="P62" s="3">
        <v>4</v>
      </c>
    </row>
    <row r="63" spans="1:16" x14ac:dyDescent="0.25">
      <c r="A63" s="11" t="s">
        <v>94</v>
      </c>
      <c r="B63" s="3" t="s">
        <v>91</v>
      </c>
      <c r="C63" s="3">
        <v>8507040</v>
      </c>
      <c r="D63" s="3">
        <v>1255</v>
      </c>
      <c r="E63" s="3">
        <v>24.5</v>
      </c>
      <c r="F63" s="3">
        <v>24.5</v>
      </c>
      <c r="G63" s="3">
        <v>24.5</v>
      </c>
      <c r="H63" s="3">
        <v>24.5</v>
      </c>
      <c r="I63" s="3">
        <v>0</v>
      </c>
      <c r="J63" s="4">
        <v>-52.5</v>
      </c>
      <c r="K63" s="4">
        <v>-1286.25</v>
      </c>
      <c r="L63" s="15">
        <f t="shared" si="0"/>
        <v>-1286.25</v>
      </c>
      <c r="M63" s="5">
        <v>0</v>
      </c>
      <c r="N63" s="3" t="s">
        <v>17</v>
      </c>
      <c r="O63" s="3" t="s">
        <v>20</v>
      </c>
      <c r="P63" s="3">
        <v>9</v>
      </c>
    </row>
    <row r="64" spans="1:16" x14ac:dyDescent="0.25">
      <c r="A64" s="11" t="s">
        <v>95</v>
      </c>
      <c r="B64" s="3" t="s">
        <v>91</v>
      </c>
      <c r="C64" s="3">
        <v>8507040</v>
      </c>
      <c r="D64" s="3">
        <v>1025</v>
      </c>
      <c r="E64" s="3">
        <v>0</v>
      </c>
      <c r="F64" s="3">
        <v>0</v>
      </c>
      <c r="G64" s="3">
        <v>0</v>
      </c>
      <c r="H64" s="3">
        <v>2.5</v>
      </c>
      <c r="I64" s="3">
        <v>0</v>
      </c>
      <c r="J64" s="4">
        <v>-52.5</v>
      </c>
      <c r="K64" s="4">
        <v>0</v>
      </c>
      <c r="L64" s="15">
        <f t="shared" si="0"/>
        <v>0</v>
      </c>
      <c r="M64" s="5">
        <v>0</v>
      </c>
      <c r="N64" s="3" t="s">
        <v>17</v>
      </c>
      <c r="O64" s="3" t="s">
        <v>20</v>
      </c>
      <c r="P64" s="3">
        <v>6</v>
      </c>
    </row>
    <row r="65" spans="1:16" x14ac:dyDescent="0.25">
      <c r="A65" s="11" t="s">
        <v>96</v>
      </c>
      <c r="B65" s="3" t="s">
        <v>91</v>
      </c>
      <c r="C65" s="3">
        <v>8507040</v>
      </c>
      <c r="D65" s="3">
        <v>1275</v>
      </c>
      <c r="E65" s="3">
        <v>4</v>
      </c>
      <c r="F65" s="3">
        <v>4</v>
      </c>
      <c r="G65" s="3">
        <v>4</v>
      </c>
      <c r="H65" s="3">
        <v>4</v>
      </c>
      <c r="I65" s="3">
        <v>0</v>
      </c>
      <c r="J65" s="4">
        <v>-52.5</v>
      </c>
      <c r="K65" s="4">
        <v>-210</v>
      </c>
      <c r="L65" s="15">
        <f t="shared" si="0"/>
        <v>-210</v>
      </c>
      <c r="M65" s="5">
        <v>0</v>
      </c>
      <c r="N65" s="3" t="s">
        <v>17</v>
      </c>
      <c r="O65" s="3" t="s">
        <v>20</v>
      </c>
      <c r="P65" s="3">
        <v>9</v>
      </c>
    </row>
    <row r="66" spans="1:16" x14ac:dyDescent="0.25">
      <c r="A66" s="11" t="s">
        <v>97</v>
      </c>
      <c r="B66" s="3" t="s">
        <v>91</v>
      </c>
      <c r="C66" s="3">
        <v>8507040</v>
      </c>
      <c r="D66" s="3">
        <v>985</v>
      </c>
      <c r="E66" s="3">
        <v>57.5</v>
      </c>
      <c r="F66" s="3">
        <v>57.5</v>
      </c>
      <c r="G66" s="3">
        <v>57.5</v>
      </c>
      <c r="H66" s="3">
        <v>57.5</v>
      </c>
      <c r="I66" s="3">
        <v>0</v>
      </c>
      <c r="J66" s="4">
        <v>-52.5</v>
      </c>
      <c r="K66" s="4">
        <v>-3018.75</v>
      </c>
      <c r="L66" s="15">
        <f t="shared" si="0"/>
        <v>-3018.75</v>
      </c>
      <c r="M66" s="5">
        <v>0</v>
      </c>
      <c r="N66" s="3" t="s">
        <v>17</v>
      </c>
      <c r="O66" s="3" t="s">
        <v>20</v>
      </c>
      <c r="P66" s="3">
        <v>2</v>
      </c>
    </row>
    <row r="67" spans="1:16" x14ac:dyDescent="0.25">
      <c r="A67" s="11" t="s">
        <v>97</v>
      </c>
      <c r="B67" s="3" t="s">
        <v>91</v>
      </c>
      <c r="C67" s="3">
        <v>8507040</v>
      </c>
      <c r="D67" s="3">
        <v>990</v>
      </c>
      <c r="E67" s="3">
        <v>0</v>
      </c>
      <c r="F67" s="3">
        <v>0</v>
      </c>
      <c r="G67" s="3">
        <v>0</v>
      </c>
      <c r="H67" s="3">
        <v>57.5</v>
      </c>
      <c r="I67" s="3">
        <v>0</v>
      </c>
      <c r="J67" s="4">
        <v>-35</v>
      </c>
      <c r="K67" s="4">
        <v>0</v>
      </c>
      <c r="L67" s="15">
        <f t="shared" si="0"/>
        <v>0</v>
      </c>
      <c r="M67" s="5">
        <v>0</v>
      </c>
      <c r="N67" s="3" t="s">
        <v>17</v>
      </c>
      <c r="O67" s="3" t="s">
        <v>20</v>
      </c>
      <c r="P67" s="3">
        <v>3</v>
      </c>
    </row>
    <row r="68" spans="1:16" x14ac:dyDescent="0.25">
      <c r="A68" s="11" t="s">
        <v>98</v>
      </c>
      <c r="B68" s="3" t="s">
        <v>91</v>
      </c>
      <c r="C68" s="3">
        <v>8507040</v>
      </c>
      <c r="D68" s="3">
        <v>1250</v>
      </c>
      <c r="E68" s="3">
        <v>8.5</v>
      </c>
      <c r="F68" s="3">
        <v>8.5</v>
      </c>
      <c r="G68" s="3">
        <v>8.5</v>
      </c>
      <c r="H68" s="3">
        <v>8.5</v>
      </c>
      <c r="I68" s="3">
        <v>0</v>
      </c>
      <c r="J68" s="4">
        <v>-52.5</v>
      </c>
      <c r="K68" s="4">
        <v>-446.25</v>
      </c>
      <c r="L68" s="15">
        <f t="shared" si="0"/>
        <v>-446.25</v>
      </c>
      <c r="M68" s="5">
        <v>0</v>
      </c>
      <c r="N68" s="3" t="s">
        <v>17</v>
      </c>
      <c r="O68" s="3" t="s">
        <v>20</v>
      </c>
      <c r="P68" s="3">
        <v>9</v>
      </c>
    </row>
    <row r="69" spans="1:16" x14ac:dyDescent="0.25">
      <c r="A69" s="11" t="s">
        <v>99</v>
      </c>
      <c r="B69" s="3" t="s">
        <v>91</v>
      </c>
      <c r="C69" s="3">
        <v>8507040</v>
      </c>
      <c r="D69" s="3">
        <v>1245</v>
      </c>
      <c r="E69" s="3">
        <v>16.5</v>
      </c>
      <c r="F69" s="3">
        <v>16.5</v>
      </c>
      <c r="G69" s="3">
        <v>16.5</v>
      </c>
      <c r="H69" s="3">
        <v>16.5</v>
      </c>
      <c r="I69" s="3">
        <v>0</v>
      </c>
      <c r="J69" s="4">
        <v>-52.5</v>
      </c>
      <c r="K69" s="4">
        <v>-866.25</v>
      </c>
      <c r="L69" s="15">
        <f t="shared" si="0"/>
        <v>-866.25</v>
      </c>
      <c r="M69" s="5">
        <v>0</v>
      </c>
      <c r="N69" s="3" t="s">
        <v>17</v>
      </c>
      <c r="O69" s="3" t="s">
        <v>20</v>
      </c>
      <c r="P69" s="3">
        <v>9</v>
      </c>
    </row>
    <row r="70" spans="1:16" x14ac:dyDescent="0.25">
      <c r="A70" s="11" t="s">
        <v>100</v>
      </c>
      <c r="B70" s="3" t="s">
        <v>91</v>
      </c>
      <c r="C70" s="3">
        <v>8507040</v>
      </c>
      <c r="D70" s="3">
        <v>1020</v>
      </c>
      <c r="E70" s="3">
        <v>0</v>
      </c>
      <c r="F70" s="3">
        <v>0</v>
      </c>
      <c r="G70" s="3">
        <v>0</v>
      </c>
      <c r="H70" s="3">
        <v>23.5</v>
      </c>
      <c r="I70" s="3">
        <v>0</v>
      </c>
      <c r="J70" s="4">
        <v>-52.5</v>
      </c>
      <c r="K70" s="4">
        <v>0</v>
      </c>
      <c r="L70" s="15">
        <f t="shared" ref="L70:L133" si="1">ROUND(J70*E70,2)</f>
        <v>0</v>
      </c>
      <c r="M70" s="5">
        <v>0</v>
      </c>
      <c r="N70" s="3" t="s">
        <v>17</v>
      </c>
      <c r="O70" s="3" t="s">
        <v>20</v>
      </c>
      <c r="P70" s="3">
        <v>6</v>
      </c>
    </row>
    <row r="71" spans="1:16" x14ac:dyDescent="0.25">
      <c r="A71" s="11" t="s">
        <v>101</v>
      </c>
      <c r="B71" s="3" t="s">
        <v>91</v>
      </c>
      <c r="C71" s="3">
        <v>8507040</v>
      </c>
      <c r="D71" s="3">
        <v>1270</v>
      </c>
      <c r="E71" s="3">
        <v>26.5</v>
      </c>
      <c r="F71" s="3">
        <v>26.5</v>
      </c>
      <c r="G71" s="3">
        <v>26.5</v>
      </c>
      <c r="H71" s="3">
        <v>26.5</v>
      </c>
      <c r="I71" s="3">
        <v>0</v>
      </c>
      <c r="J71" s="4">
        <v>-52.5</v>
      </c>
      <c r="K71" s="4">
        <v>-1391.25</v>
      </c>
      <c r="L71" s="15">
        <f t="shared" si="1"/>
        <v>-1391.25</v>
      </c>
      <c r="M71" s="5">
        <v>0</v>
      </c>
      <c r="N71" s="3" t="s">
        <v>17</v>
      </c>
      <c r="O71" s="3" t="s">
        <v>20</v>
      </c>
      <c r="P71" s="3">
        <v>9</v>
      </c>
    </row>
    <row r="72" spans="1:16" x14ac:dyDescent="0.25">
      <c r="A72" s="11" t="s">
        <v>102</v>
      </c>
      <c r="B72" s="3" t="s">
        <v>91</v>
      </c>
      <c r="C72" s="3">
        <v>8507040</v>
      </c>
      <c r="D72" s="3">
        <v>1015</v>
      </c>
      <c r="E72" s="3">
        <v>0</v>
      </c>
      <c r="F72" s="3">
        <v>0</v>
      </c>
      <c r="G72" s="3">
        <v>0</v>
      </c>
      <c r="H72" s="3">
        <v>34</v>
      </c>
      <c r="I72" s="3">
        <v>0</v>
      </c>
      <c r="J72" s="4">
        <v>-52.5</v>
      </c>
      <c r="K72" s="4">
        <v>0</v>
      </c>
      <c r="L72" s="15">
        <f t="shared" si="1"/>
        <v>0</v>
      </c>
      <c r="M72" s="5">
        <v>0</v>
      </c>
      <c r="N72" s="3" t="s">
        <v>17</v>
      </c>
      <c r="O72" s="3" t="s">
        <v>20</v>
      </c>
      <c r="P72" s="3">
        <v>6</v>
      </c>
    </row>
    <row r="73" spans="1:16" x14ac:dyDescent="0.25">
      <c r="A73" s="11" t="s">
        <v>103</v>
      </c>
      <c r="B73" s="3" t="s">
        <v>91</v>
      </c>
      <c r="C73" s="3">
        <v>8507040</v>
      </c>
      <c r="D73" s="3">
        <v>1265</v>
      </c>
      <c r="E73" s="3">
        <v>18</v>
      </c>
      <c r="F73" s="3">
        <v>18</v>
      </c>
      <c r="G73" s="3">
        <v>18</v>
      </c>
      <c r="H73" s="3">
        <v>18</v>
      </c>
      <c r="I73" s="3">
        <v>0</v>
      </c>
      <c r="J73" s="4">
        <v>-52.5</v>
      </c>
      <c r="K73" s="4">
        <v>-945</v>
      </c>
      <c r="L73" s="15">
        <f t="shared" si="1"/>
        <v>-945</v>
      </c>
      <c r="M73" s="5">
        <v>0</v>
      </c>
      <c r="N73" s="3" t="s">
        <v>17</v>
      </c>
      <c r="O73" s="3" t="s">
        <v>20</v>
      </c>
      <c r="P73" s="3">
        <v>9</v>
      </c>
    </row>
    <row r="74" spans="1:16" x14ac:dyDescent="0.25">
      <c r="A74" s="11" t="s">
        <v>104</v>
      </c>
      <c r="B74" s="3" t="s">
        <v>91</v>
      </c>
      <c r="C74" s="3">
        <v>8507040</v>
      </c>
      <c r="D74" s="3">
        <v>1010</v>
      </c>
      <c r="E74" s="3">
        <v>0</v>
      </c>
      <c r="F74" s="3">
        <v>0</v>
      </c>
      <c r="G74" s="3">
        <v>0</v>
      </c>
      <c r="H74" s="3">
        <v>32.5</v>
      </c>
      <c r="I74" s="3">
        <v>0</v>
      </c>
      <c r="J74" s="4">
        <v>-52.5</v>
      </c>
      <c r="K74" s="4">
        <v>0</v>
      </c>
      <c r="L74" s="15">
        <f t="shared" si="1"/>
        <v>0</v>
      </c>
      <c r="M74" s="5">
        <v>0</v>
      </c>
      <c r="N74" s="3" t="s">
        <v>17</v>
      </c>
      <c r="O74" s="3" t="s">
        <v>20</v>
      </c>
      <c r="P74" s="3">
        <v>6</v>
      </c>
    </row>
    <row r="75" spans="1:16" x14ac:dyDescent="0.25">
      <c r="A75" s="11" t="s">
        <v>105</v>
      </c>
      <c r="B75" s="3" t="s">
        <v>91</v>
      </c>
      <c r="C75" s="3">
        <v>8507040</v>
      </c>
      <c r="D75" s="3">
        <v>1260</v>
      </c>
      <c r="E75" s="3">
        <v>10</v>
      </c>
      <c r="F75" s="3">
        <v>10</v>
      </c>
      <c r="G75" s="3">
        <v>10</v>
      </c>
      <c r="H75" s="3">
        <v>10</v>
      </c>
      <c r="I75" s="3">
        <v>0</v>
      </c>
      <c r="J75" s="4">
        <v>-52.5</v>
      </c>
      <c r="K75" s="4">
        <v>-525</v>
      </c>
      <c r="L75" s="15">
        <f t="shared" si="1"/>
        <v>-525</v>
      </c>
      <c r="M75" s="5">
        <v>0</v>
      </c>
      <c r="N75" s="3" t="s">
        <v>17</v>
      </c>
      <c r="O75" s="3" t="s">
        <v>20</v>
      </c>
      <c r="P75" s="3">
        <v>9</v>
      </c>
    </row>
    <row r="76" spans="1:16" x14ac:dyDescent="0.25">
      <c r="A76" s="11" t="s">
        <v>19</v>
      </c>
      <c r="B76" s="3" t="s">
        <v>16</v>
      </c>
      <c r="C76" s="3">
        <v>8507050</v>
      </c>
      <c r="D76" s="3">
        <v>1170</v>
      </c>
      <c r="E76" s="3">
        <v>18</v>
      </c>
      <c r="F76" s="3">
        <v>18</v>
      </c>
      <c r="G76" s="3">
        <v>18</v>
      </c>
      <c r="H76" s="3">
        <v>14</v>
      </c>
      <c r="I76" s="3">
        <v>0</v>
      </c>
      <c r="J76" s="4">
        <v>1365</v>
      </c>
      <c r="K76" s="4">
        <v>24570</v>
      </c>
      <c r="L76" s="15">
        <f t="shared" si="1"/>
        <v>24570</v>
      </c>
      <c r="M76" s="5">
        <v>2E-3</v>
      </c>
      <c r="N76" s="3" t="s">
        <v>17</v>
      </c>
      <c r="O76" s="3" t="s">
        <v>20</v>
      </c>
      <c r="P76" s="3">
        <v>8</v>
      </c>
    </row>
    <row r="77" spans="1:16" x14ac:dyDescent="0.25">
      <c r="A77" s="11" t="s">
        <v>108</v>
      </c>
      <c r="B77" s="3" t="s">
        <v>16</v>
      </c>
      <c r="C77" s="3">
        <v>8507050</v>
      </c>
      <c r="D77" s="3">
        <v>1030</v>
      </c>
      <c r="E77" s="3">
        <v>10</v>
      </c>
      <c r="F77" s="3">
        <v>10</v>
      </c>
      <c r="G77" s="3">
        <v>10</v>
      </c>
      <c r="H77" s="3">
        <v>6</v>
      </c>
      <c r="I77" s="3">
        <v>0</v>
      </c>
      <c r="J77" s="4">
        <v>331</v>
      </c>
      <c r="K77" s="4">
        <v>3310</v>
      </c>
      <c r="L77" s="15">
        <f t="shared" si="1"/>
        <v>3310</v>
      </c>
      <c r="M77" s="5">
        <v>0</v>
      </c>
      <c r="N77" s="3" t="s">
        <v>17</v>
      </c>
      <c r="O77" s="3" t="s">
        <v>20</v>
      </c>
      <c r="P77" s="3">
        <v>7</v>
      </c>
    </row>
    <row r="78" spans="1:16" x14ac:dyDescent="0.25">
      <c r="A78" s="11" t="s">
        <v>189</v>
      </c>
      <c r="B78" s="3" t="s">
        <v>145</v>
      </c>
      <c r="C78" s="3" t="s">
        <v>190</v>
      </c>
      <c r="D78" s="3">
        <v>10</v>
      </c>
      <c r="E78" s="3">
        <v>1</v>
      </c>
      <c r="F78" s="3">
        <v>1</v>
      </c>
      <c r="G78" s="3">
        <v>1</v>
      </c>
      <c r="H78" s="3">
        <v>1</v>
      </c>
      <c r="I78" s="3">
        <v>0</v>
      </c>
      <c r="J78" s="4">
        <v>453262.3</v>
      </c>
      <c r="K78" s="4">
        <v>453262.3</v>
      </c>
      <c r="L78" s="15">
        <f t="shared" si="1"/>
        <v>453262.3</v>
      </c>
      <c r="M78" s="5">
        <v>4.4999999999999998E-2</v>
      </c>
      <c r="N78" s="3" t="s">
        <v>17</v>
      </c>
      <c r="O78" s="3" t="s">
        <v>25</v>
      </c>
    </row>
    <row r="79" spans="1:16" x14ac:dyDescent="0.25">
      <c r="A79" s="11" t="s">
        <v>246</v>
      </c>
      <c r="B79" s="3" t="s">
        <v>22</v>
      </c>
      <c r="C79" s="3" t="s">
        <v>247</v>
      </c>
      <c r="D79" s="3">
        <v>20</v>
      </c>
      <c r="E79" s="3">
        <v>23.44</v>
      </c>
      <c r="F79" s="3">
        <v>23.44</v>
      </c>
      <c r="G79" s="3">
        <v>23.44</v>
      </c>
      <c r="H79" s="3">
        <v>285.5</v>
      </c>
      <c r="I79" s="3">
        <v>0</v>
      </c>
      <c r="J79" s="4">
        <v>13</v>
      </c>
      <c r="K79" s="4">
        <v>304.72000000000003</v>
      </c>
      <c r="L79" s="15">
        <f t="shared" si="1"/>
        <v>304.72000000000003</v>
      </c>
      <c r="M79" s="5">
        <v>0</v>
      </c>
      <c r="N79" s="3" t="s">
        <v>17</v>
      </c>
      <c r="O79" s="3" t="s">
        <v>25</v>
      </c>
    </row>
    <row r="80" spans="1:16" x14ac:dyDescent="0.25">
      <c r="A80" s="11" t="s">
        <v>268</v>
      </c>
      <c r="B80" s="3" t="s">
        <v>22</v>
      </c>
      <c r="C80" s="3" t="s">
        <v>269</v>
      </c>
      <c r="D80" s="3">
        <v>30</v>
      </c>
      <c r="E80" s="6">
        <v>8996.86</v>
      </c>
      <c r="F80" s="6">
        <v>8996.86</v>
      </c>
      <c r="G80" s="6">
        <v>8996.86</v>
      </c>
      <c r="H80" s="6">
        <v>8385</v>
      </c>
      <c r="I80" s="3">
        <v>0</v>
      </c>
      <c r="J80" s="4">
        <v>13</v>
      </c>
      <c r="K80" s="4">
        <v>116959.18</v>
      </c>
      <c r="L80" s="15">
        <f t="shared" si="1"/>
        <v>116959.18</v>
      </c>
      <c r="M80" s="5">
        <v>1.2E-2</v>
      </c>
      <c r="N80" s="3" t="s">
        <v>17</v>
      </c>
      <c r="O80" s="3" t="s">
        <v>25</v>
      </c>
    </row>
    <row r="81" spans="1:15" x14ac:dyDescent="0.25">
      <c r="A81" s="11" t="s">
        <v>149</v>
      </c>
      <c r="B81" s="3" t="s">
        <v>33</v>
      </c>
      <c r="C81" s="3" t="s">
        <v>150</v>
      </c>
      <c r="D81" s="3">
        <v>50</v>
      </c>
      <c r="E81" s="6">
        <v>1133.2</v>
      </c>
      <c r="F81" s="6">
        <v>1133.2</v>
      </c>
      <c r="G81" s="6">
        <v>1133.2</v>
      </c>
      <c r="H81" s="6">
        <v>1387</v>
      </c>
      <c r="I81" s="3">
        <v>0</v>
      </c>
      <c r="J81" s="4">
        <v>3</v>
      </c>
      <c r="K81" s="4">
        <v>3399.6</v>
      </c>
      <c r="L81" s="15">
        <f t="shared" si="1"/>
        <v>3399.6</v>
      </c>
      <c r="M81" s="5">
        <v>0</v>
      </c>
      <c r="N81" s="3" t="s">
        <v>17</v>
      </c>
      <c r="O81" s="3" t="s">
        <v>25</v>
      </c>
    </row>
    <row r="82" spans="1:15" x14ac:dyDescent="0.25">
      <c r="A82" s="11" t="s">
        <v>36</v>
      </c>
      <c r="B82" s="3" t="s">
        <v>33</v>
      </c>
      <c r="C82" s="3" t="s">
        <v>37</v>
      </c>
      <c r="D82" s="3">
        <v>40</v>
      </c>
      <c r="E82" s="6">
        <v>8945.9</v>
      </c>
      <c r="F82" s="6">
        <v>8945.9</v>
      </c>
      <c r="G82" s="6">
        <v>8945.9</v>
      </c>
      <c r="H82" s="6">
        <v>13579</v>
      </c>
      <c r="I82" s="3">
        <v>0</v>
      </c>
      <c r="J82" s="4">
        <v>14</v>
      </c>
      <c r="K82" s="4">
        <v>125242.6</v>
      </c>
      <c r="L82" s="15">
        <f t="shared" si="1"/>
        <v>125242.6</v>
      </c>
      <c r="M82" s="5">
        <v>1.2999999999999999E-2</v>
      </c>
      <c r="N82" s="3" t="s">
        <v>17</v>
      </c>
      <c r="O82" s="3" t="s">
        <v>25</v>
      </c>
    </row>
    <row r="83" spans="1:15" x14ac:dyDescent="0.25">
      <c r="A83" s="11" t="s">
        <v>169</v>
      </c>
      <c r="B83" s="3" t="s">
        <v>81</v>
      </c>
      <c r="C83" s="3" t="s">
        <v>170</v>
      </c>
      <c r="D83" s="3">
        <v>60</v>
      </c>
      <c r="E83" s="3">
        <v>0</v>
      </c>
      <c r="F83" s="3">
        <v>0</v>
      </c>
      <c r="G83" s="3">
        <v>0</v>
      </c>
      <c r="H83" s="3">
        <v>200</v>
      </c>
      <c r="I83" s="3">
        <v>0</v>
      </c>
      <c r="J83" s="4">
        <v>0.1</v>
      </c>
      <c r="K83" s="4">
        <v>0</v>
      </c>
      <c r="L83" s="15">
        <f t="shared" si="1"/>
        <v>0</v>
      </c>
      <c r="M83" s="5">
        <v>0</v>
      </c>
      <c r="N83" s="3" t="s">
        <v>17</v>
      </c>
      <c r="O83" s="3" t="s">
        <v>25</v>
      </c>
    </row>
    <row r="84" spans="1:15" x14ac:dyDescent="0.25">
      <c r="A84" s="11" t="s">
        <v>277</v>
      </c>
      <c r="B84" s="3" t="s">
        <v>81</v>
      </c>
      <c r="C84" s="3" t="s">
        <v>278</v>
      </c>
      <c r="D84" s="3">
        <v>70</v>
      </c>
      <c r="E84" s="3">
        <v>0</v>
      </c>
      <c r="F84" s="3">
        <v>0</v>
      </c>
      <c r="G84" s="3">
        <v>0</v>
      </c>
      <c r="H84" s="3">
        <v>50</v>
      </c>
      <c r="I84" s="3">
        <v>0</v>
      </c>
      <c r="J84" s="4">
        <v>0.1</v>
      </c>
      <c r="K84" s="4">
        <v>0</v>
      </c>
      <c r="L84" s="15">
        <f t="shared" si="1"/>
        <v>0</v>
      </c>
      <c r="M84" s="5">
        <v>0</v>
      </c>
      <c r="N84" s="3" t="s">
        <v>17</v>
      </c>
      <c r="O84" s="3" t="s">
        <v>25</v>
      </c>
    </row>
    <row r="85" spans="1:15" x14ac:dyDescent="0.25">
      <c r="A85" s="11" t="s">
        <v>80</v>
      </c>
      <c r="B85" s="3" t="s">
        <v>81</v>
      </c>
      <c r="C85" s="3" t="s">
        <v>82</v>
      </c>
      <c r="D85" s="3">
        <v>80</v>
      </c>
      <c r="E85" s="3">
        <v>0</v>
      </c>
      <c r="F85" s="3">
        <v>0</v>
      </c>
      <c r="G85" s="3">
        <v>0</v>
      </c>
      <c r="H85" s="6">
        <v>1000</v>
      </c>
      <c r="I85" s="3">
        <v>0</v>
      </c>
      <c r="J85" s="4">
        <v>0.1</v>
      </c>
      <c r="K85" s="4">
        <v>0</v>
      </c>
      <c r="L85" s="15">
        <f t="shared" si="1"/>
        <v>0</v>
      </c>
      <c r="M85" s="5">
        <v>0</v>
      </c>
      <c r="N85" s="3" t="s">
        <v>17</v>
      </c>
      <c r="O85" s="3" t="s">
        <v>25</v>
      </c>
    </row>
    <row r="86" spans="1:15" x14ac:dyDescent="0.25">
      <c r="A86" s="11" t="s">
        <v>153</v>
      </c>
      <c r="B86" s="3" t="s">
        <v>22</v>
      </c>
      <c r="C86" s="3" t="s">
        <v>154</v>
      </c>
      <c r="D86" s="3">
        <v>90</v>
      </c>
      <c r="E86" s="3">
        <v>0</v>
      </c>
      <c r="F86" s="3">
        <v>0</v>
      </c>
      <c r="G86" s="3">
        <v>0</v>
      </c>
      <c r="H86" s="6">
        <v>3000</v>
      </c>
      <c r="I86" s="3">
        <v>0</v>
      </c>
      <c r="J86" s="4">
        <v>0.1</v>
      </c>
      <c r="K86" s="4">
        <v>0</v>
      </c>
      <c r="L86" s="15">
        <f t="shared" si="1"/>
        <v>0</v>
      </c>
      <c r="M86" s="5">
        <v>0</v>
      </c>
      <c r="N86" s="3" t="s">
        <v>17</v>
      </c>
      <c r="O86" s="3" t="s">
        <v>25</v>
      </c>
    </row>
    <row r="87" spans="1:15" x14ac:dyDescent="0.25">
      <c r="A87" s="11" t="s">
        <v>74</v>
      </c>
      <c r="B87" s="3" t="s">
        <v>33</v>
      </c>
      <c r="C87" s="3" t="s">
        <v>75</v>
      </c>
      <c r="D87" s="3">
        <v>100</v>
      </c>
      <c r="E87" s="6">
        <v>2430</v>
      </c>
      <c r="F87" s="6">
        <v>2430</v>
      </c>
      <c r="G87" s="6">
        <v>2430</v>
      </c>
      <c r="H87" s="6">
        <v>8320</v>
      </c>
      <c r="I87" s="3">
        <v>0</v>
      </c>
      <c r="J87" s="4">
        <v>2</v>
      </c>
      <c r="K87" s="4">
        <v>4860</v>
      </c>
      <c r="L87" s="15">
        <f t="shared" si="1"/>
        <v>4860</v>
      </c>
      <c r="M87" s="5">
        <v>0</v>
      </c>
      <c r="N87" s="3" t="s">
        <v>17</v>
      </c>
      <c r="O87" s="3" t="s">
        <v>25</v>
      </c>
    </row>
    <row r="88" spans="1:15" x14ac:dyDescent="0.25">
      <c r="A88" s="11" t="s">
        <v>46</v>
      </c>
      <c r="B88" s="3" t="s">
        <v>16</v>
      </c>
      <c r="C88" s="3" t="s">
        <v>47</v>
      </c>
      <c r="D88" s="3">
        <v>170</v>
      </c>
      <c r="E88" s="3">
        <v>0</v>
      </c>
      <c r="F88" s="3">
        <v>0</v>
      </c>
      <c r="G88" s="3">
        <v>0</v>
      </c>
      <c r="H88" s="3">
        <v>196</v>
      </c>
      <c r="I88" s="3">
        <v>0</v>
      </c>
      <c r="J88" s="4">
        <v>400</v>
      </c>
      <c r="K88" s="4">
        <v>0</v>
      </c>
      <c r="L88" s="15">
        <f t="shared" si="1"/>
        <v>0</v>
      </c>
      <c r="M88" s="5">
        <v>0</v>
      </c>
      <c r="N88" s="3" t="s">
        <v>17</v>
      </c>
      <c r="O88" s="3" t="s">
        <v>25</v>
      </c>
    </row>
    <row r="89" spans="1:15" x14ac:dyDescent="0.25">
      <c r="A89" s="11" t="s">
        <v>50</v>
      </c>
      <c r="B89" s="3" t="s">
        <v>16</v>
      </c>
      <c r="C89" s="3" t="s">
        <v>51</v>
      </c>
      <c r="D89" s="3">
        <v>180</v>
      </c>
      <c r="E89" s="3">
        <v>0</v>
      </c>
      <c r="F89" s="3">
        <v>0</v>
      </c>
      <c r="G89" s="3">
        <v>0</v>
      </c>
      <c r="H89" s="3">
        <v>75</v>
      </c>
      <c r="I89" s="3">
        <v>0</v>
      </c>
      <c r="J89" s="4">
        <v>400</v>
      </c>
      <c r="K89" s="4">
        <v>0</v>
      </c>
      <c r="L89" s="15">
        <f t="shared" si="1"/>
        <v>0</v>
      </c>
      <c r="M89" s="5">
        <v>0</v>
      </c>
      <c r="N89" s="3" t="s">
        <v>17</v>
      </c>
      <c r="O89" s="3" t="s">
        <v>25</v>
      </c>
    </row>
    <row r="90" spans="1:15" x14ac:dyDescent="0.25">
      <c r="A90" s="11" t="s">
        <v>53</v>
      </c>
      <c r="B90" s="3" t="s">
        <v>16</v>
      </c>
      <c r="C90" s="3" t="s">
        <v>54</v>
      </c>
      <c r="D90" s="3">
        <v>190</v>
      </c>
      <c r="E90" s="3">
        <v>0</v>
      </c>
      <c r="F90" s="3">
        <v>0</v>
      </c>
      <c r="G90" s="3">
        <v>0</v>
      </c>
      <c r="H90" s="3">
        <v>61</v>
      </c>
      <c r="I90" s="3">
        <v>0</v>
      </c>
      <c r="J90" s="4">
        <v>80.33</v>
      </c>
      <c r="K90" s="4">
        <v>0</v>
      </c>
      <c r="L90" s="15">
        <f t="shared" si="1"/>
        <v>0</v>
      </c>
      <c r="M90" s="5">
        <v>0</v>
      </c>
      <c r="N90" s="3" t="s">
        <v>17</v>
      </c>
      <c r="O90" s="3" t="s">
        <v>25</v>
      </c>
    </row>
    <row r="91" spans="1:15" x14ac:dyDescent="0.25">
      <c r="A91" s="11" t="s">
        <v>56</v>
      </c>
      <c r="B91" s="3" t="s">
        <v>16</v>
      </c>
      <c r="C91" s="3" t="s">
        <v>57</v>
      </c>
      <c r="D91" s="3">
        <v>110</v>
      </c>
      <c r="E91" s="3">
        <v>1</v>
      </c>
      <c r="F91" s="3">
        <v>1</v>
      </c>
      <c r="G91" s="3">
        <v>1</v>
      </c>
      <c r="H91" s="3">
        <v>832</v>
      </c>
      <c r="I91" s="3">
        <v>0</v>
      </c>
      <c r="J91" s="4">
        <v>100</v>
      </c>
      <c r="K91" s="4">
        <v>100</v>
      </c>
      <c r="L91" s="15">
        <f t="shared" si="1"/>
        <v>100</v>
      </c>
      <c r="M91" s="5">
        <v>0</v>
      </c>
      <c r="N91" s="3" t="s">
        <v>17</v>
      </c>
      <c r="O91" s="3" t="s">
        <v>25</v>
      </c>
    </row>
    <row r="92" spans="1:15" x14ac:dyDescent="0.25">
      <c r="A92" s="11" t="s">
        <v>60</v>
      </c>
      <c r="B92" s="3" t="s">
        <v>16</v>
      </c>
      <c r="C92" s="3" t="s">
        <v>61</v>
      </c>
      <c r="D92" s="3">
        <v>120</v>
      </c>
      <c r="E92" s="3">
        <v>0</v>
      </c>
      <c r="F92" s="3">
        <v>0</v>
      </c>
      <c r="G92" s="3">
        <v>0</v>
      </c>
      <c r="H92" s="3">
        <v>722</v>
      </c>
      <c r="I92" s="3">
        <v>0</v>
      </c>
      <c r="J92" s="4">
        <v>400</v>
      </c>
      <c r="K92" s="4">
        <v>0</v>
      </c>
      <c r="L92" s="15">
        <f t="shared" si="1"/>
        <v>0</v>
      </c>
      <c r="M92" s="5">
        <v>0</v>
      </c>
      <c r="N92" s="3" t="s">
        <v>17</v>
      </c>
      <c r="O92" s="3" t="s">
        <v>25</v>
      </c>
    </row>
    <row r="93" spans="1:15" x14ac:dyDescent="0.25">
      <c r="A93" s="11" t="s">
        <v>63</v>
      </c>
      <c r="B93" s="3" t="s">
        <v>16</v>
      </c>
      <c r="C93" s="3" t="s">
        <v>64</v>
      </c>
      <c r="D93" s="3">
        <v>130</v>
      </c>
      <c r="E93" s="3">
        <v>0</v>
      </c>
      <c r="F93" s="3">
        <v>0</v>
      </c>
      <c r="G93" s="3">
        <v>0</v>
      </c>
      <c r="H93" s="3">
        <v>8</v>
      </c>
      <c r="I93" s="3">
        <v>0</v>
      </c>
      <c r="J93" s="4">
        <v>400</v>
      </c>
      <c r="K93" s="4">
        <v>0</v>
      </c>
      <c r="L93" s="15">
        <f t="shared" si="1"/>
        <v>0</v>
      </c>
      <c r="M93" s="5">
        <v>0</v>
      </c>
      <c r="N93" s="3" t="s">
        <v>17</v>
      </c>
      <c r="O93" s="3" t="s">
        <v>25</v>
      </c>
    </row>
    <row r="94" spans="1:15" x14ac:dyDescent="0.25">
      <c r="A94" s="11" t="s">
        <v>66</v>
      </c>
      <c r="B94" s="3" t="s">
        <v>16</v>
      </c>
      <c r="C94" s="3" t="s">
        <v>67</v>
      </c>
      <c r="D94" s="3">
        <v>140</v>
      </c>
      <c r="E94" s="3">
        <v>0</v>
      </c>
      <c r="F94" s="3">
        <v>0</v>
      </c>
      <c r="G94" s="3">
        <v>0</v>
      </c>
      <c r="H94" s="3">
        <v>353</v>
      </c>
      <c r="I94" s="3">
        <v>0</v>
      </c>
      <c r="J94" s="4">
        <v>300</v>
      </c>
      <c r="K94" s="4">
        <v>0</v>
      </c>
      <c r="L94" s="15">
        <f t="shared" si="1"/>
        <v>0</v>
      </c>
      <c r="M94" s="5">
        <v>0</v>
      </c>
      <c r="N94" s="3" t="s">
        <v>17</v>
      </c>
      <c r="O94" s="3" t="s">
        <v>25</v>
      </c>
    </row>
    <row r="95" spans="1:15" x14ac:dyDescent="0.25">
      <c r="A95" s="11" t="s">
        <v>68</v>
      </c>
      <c r="B95" s="3" t="s">
        <v>16</v>
      </c>
      <c r="C95" s="3" t="s">
        <v>69</v>
      </c>
      <c r="D95" s="3">
        <v>150</v>
      </c>
      <c r="E95" s="3">
        <v>0</v>
      </c>
      <c r="F95" s="3">
        <v>0</v>
      </c>
      <c r="G95" s="3">
        <v>0</v>
      </c>
      <c r="H95" s="3">
        <v>96</v>
      </c>
      <c r="I95" s="3">
        <v>0</v>
      </c>
      <c r="J95" s="4">
        <v>388.83</v>
      </c>
      <c r="K95" s="4">
        <v>0</v>
      </c>
      <c r="L95" s="15">
        <f t="shared" si="1"/>
        <v>0</v>
      </c>
      <c r="M95" s="5">
        <v>0</v>
      </c>
      <c r="N95" s="3" t="s">
        <v>17</v>
      </c>
      <c r="O95" s="3" t="s">
        <v>25</v>
      </c>
    </row>
    <row r="96" spans="1:15" x14ac:dyDescent="0.25">
      <c r="A96" s="11" t="s">
        <v>72</v>
      </c>
      <c r="B96" s="3" t="s">
        <v>16</v>
      </c>
      <c r="C96" s="3" t="s">
        <v>73</v>
      </c>
      <c r="D96" s="3">
        <v>160</v>
      </c>
      <c r="E96" s="3">
        <v>0</v>
      </c>
      <c r="F96" s="3">
        <v>0</v>
      </c>
      <c r="G96" s="3">
        <v>0</v>
      </c>
      <c r="H96" s="3">
        <v>89</v>
      </c>
      <c r="I96" s="3">
        <v>0</v>
      </c>
      <c r="J96" s="4">
        <v>609.5</v>
      </c>
      <c r="K96" s="4">
        <v>0</v>
      </c>
      <c r="L96" s="15">
        <f t="shared" si="1"/>
        <v>0</v>
      </c>
      <c r="M96" s="5">
        <v>0</v>
      </c>
      <c r="N96" s="3" t="s">
        <v>17</v>
      </c>
      <c r="O96" s="3" t="s">
        <v>25</v>
      </c>
    </row>
    <row r="97" spans="1:15" x14ac:dyDescent="0.25">
      <c r="A97" s="11" t="s">
        <v>120</v>
      </c>
      <c r="B97" s="3" t="s">
        <v>16</v>
      </c>
      <c r="C97" s="3" t="s">
        <v>121</v>
      </c>
      <c r="D97" s="3">
        <v>200</v>
      </c>
      <c r="E97" s="3">
        <v>20</v>
      </c>
      <c r="F97" s="3">
        <v>20</v>
      </c>
      <c r="G97" s="3">
        <v>20</v>
      </c>
      <c r="H97" s="3">
        <v>82</v>
      </c>
      <c r="I97" s="3">
        <v>0</v>
      </c>
      <c r="J97" s="4">
        <v>400</v>
      </c>
      <c r="K97" s="4">
        <v>8000</v>
      </c>
      <c r="L97" s="15">
        <f t="shared" si="1"/>
        <v>8000</v>
      </c>
      <c r="M97" s="5">
        <v>1E-3</v>
      </c>
      <c r="N97" s="3" t="s">
        <v>17</v>
      </c>
      <c r="O97" s="3" t="s">
        <v>25</v>
      </c>
    </row>
    <row r="98" spans="1:15" x14ac:dyDescent="0.25">
      <c r="A98" s="11" t="s">
        <v>122</v>
      </c>
      <c r="B98" s="3" t="s">
        <v>16</v>
      </c>
      <c r="C98" s="3" t="s">
        <v>123</v>
      </c>
      <c r="D98" s="3">
        <v>210</v>
      </c>
      <c r="E98" s="3">
        <v>0</v>
      </c>
      <c r="F98" s="3">
        <v>0</v>
      </c>
      <c r="G98" s="3">
        <v>0</v>
      </c>
      <c r="H98" s="3">
        <v>4</v>
      </c>
      <c r="I98" s="3">
        <v>0</v>
      </c>
      <c r="J98" s="4">
        <v>600</v>
      </c>
      <c r="K98" s="4">
        <v>0</v>
      </c>
      <c r="L98" s="15">
        <f t="shared" si="1"/>
        <v>0</v>
      </c>
      <c r="M98" s="5">
        <v>0</v>
      </c>
      <c r="N98" s="3" t="s">
        <v>17</v>
      </c>
      <c r="O98" s="3" t="s">
        <v>25</v>
      </c>
    </row>
    <row r="99" spans="1:15" x14ac:dyDescent="0.25">
      <c r="A99" s="11" t="s">
        <v>244</v>
      </c>
      <c r="B99" s="3" t="s">
        <v>145</v>
      </c>
      <c r="C99" s="3" t="s">
        <v>245</v>
      </c>
      <c r="D99" s="3">
        <v>220</v>
      </c>
      <c r="E99" s="3">
        <v>1</v>
      </c>
      <c r="F99" s="3">
        <v>1</v>
      </c>
      <c r="G99" s="3">
        <v>1</v>
      </c>
      <c r="H99" s="3">
        <v>1</v>
      </c>
      <c r="I99" s="3">
        <v>0</v>
      </c>
      <c r="J99" s="4">
        <v>150000</v>
      </c>
      <c r="K99" s="4">
        <v>150000</v>
      </c>
      <c r="L99" s="15">
        <f t="shared" si="1"/>
        <v>150000</v>
      </c>
      <c r="M99" s="5">
        <v>1.4999999999999999E-2</v>
      </c>
      <c r="N99" s="3" t="s">
        <v>17</v>
      </c>
      <c r="O99" s="3" t="s">
        <v>25</v>
      </c>
    </row>
    <row r="100" spans="1:15" x14ac:dyDescent="0.25">
      <c r="A100" s="11" t="s">
        <v>173</v>
      </c>
      <c r="B100" s="3" t="s">
        <v>22</v>
      </c>
      <c r="C100" s="3" t="s">
        <v>174</v>
      </c>
      <c r="D100" s="3">
        <v>230</v>
      </c>
      <c r="E100" s="6">
        <v>6167.91</v>
      </c>
      <c r="F100" s="6">
        <v>6167.91</v>
      </c>
      <c r="G100" s="6">
        <v>6167.91</v>
      </c>
      <c r="H100" s="6">
        <v>13041</v>
      </c>
      <c r="I100" s="3">
        <v>0</v>
      </c>
      <c r="J100" s="4">
        <v>3.61</v>
      </c>
      <c r="K100" s="4">
        <v>22266.16</v>
      </c>
      <c r="L100" s="15">
        <f t="shared" si="1"/>
        <v>22266.16</v>
      </c>
      <c r="M100" s="5">
        <v>2E-3</v>
      </c>
      <c r="N100" s="3" t="s">
        <v>17</v>
      </c>
      <c r="O100" s="3" t="s">
        <v>25</v>
      </c>
    </row>
    <row r="101" spans="1:15" x14ac:dyDescent="0.25">
      <c r="A101" s="11" t="s">
        <v>195</v>
      </c>
      <c r="B101" s="3" t="s">
        <v>22</v>
      </c>
      <c r="C101" s="3" t="s">
        <v>196</v>
      </c>
      <c r="D101" s="3">
        <v>240</v>
      </c>
      <c r="E101" s="3">
        <v>905.78</v>
      </c>
      <c r="F101" s="3">
        <v>905.78</v>
      </c>
      <c r="G101" s="3">
        <v>905.78</v>
      </c>
      <c r="H101" s="6">
        <v>3222</v>
      </c>
      <c r="I101" s="3">
        <v>0</v>
      </c>
      <c r="J101" s="4">
        <v>3.61</v>
      </c>
      <c r="K101" s="4">
        <v>3269.87</v>
      </c>
      <c r="L101" s="15">
        <f t="shared" si="1"/>
        <v>3269.87</v>
      </c>
      <c r="M101" s="5">
        <v>0</v>
      </c>
      <c r="N101" s="3" t="s">
        <v>17</v>
      </c>
      <c r="O101" s="3" t="s">
        <v>25</v>
      </c>
    </row>
    <row r="102" spans="1:15" x14ac:dyDescent="0.25">
      <c r="A102" s="11" t="s">
        <v>171</v>
      </c>
      <c r="B102" s="3" t="s">
        <v>29</v>
      </c>
      <c r="C102" s="3" t="s">
        <v>172</v>
      </c>
      <c r="D102" s="3">
        <v>250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4">
        <v>500</v>
      </c>
      <c r="K102" s="4">
        <v>0</v>
      </c>
      <c r="L102" s="15">
        <f t="shared" si="1"/>
        <v>0</v>
      </c>
      <c r="M102" s="5">
        <v>0</v>
      </c>
      <c r="N102" s="3" t="s">
        <v>17</v>
      </c>
      <c r="O102" s="3" t="s">
        <v>25</v>
      </c>
    </row>
    <row r="103" spans="1:15" x14ac:dyDescent="0.25">
      <c r="A103" s="11" t="s">
        <v>176</v>
      </c>
      <c r="B103" s="3" t="s">
        <v>29</v>
      </c>
      <c r="C103" s="3" t="s">
        <v>177</v>
      </c>
      <c r="D103" s="3">
        <v>260</v>
      </c>
      <c r="E103" s="6">
        <v>30508.54</v>
      </c>
      <c r="F103" s="6">
        <v>30508.54</v>
      </c>
      <c r="G103" s="6">
        <v>30508.54</v>
      </c>
      <c r="H103" s="6">
        <v>29047</v>
      </c>
      <c r="I103" s="3">
        <v>0</v>
      </c>
      <c r="J103" s="4">
        <v>77.599999999999994</v>
      </c>
      <c r="K103" s="4">
        <v>2367462.7000000002</v>
      </c>
      <c r="L103" s="15">
        <f t="shared" si="1"/>
        <v>2367462.7000000002</v>
      </c>
      <c r="M103" s="5">
        <v>0.23699999999999999</v>
      </c>
      <c r="N103" s="3" t="s">
        <v>17</v>
      </c>
      <c r="O103" s="3" t="s">
        <v>25</v>
      </c>
    </row>
    <row r="104" spans="1:15" x14ac:dyDescent="0.25">
      <c r="A104" s="11" t="s">
        <v>178</v>
      </c>
      <c r="B104" s="3" t="s">
        <v>29</v>
      </c>
      <c r="C104" s="3" t="s">
        <v>179</v>
      </c>
      <c r="D104" s="3">
        <v>270</v>
      </c>
      <c r="E104" s="6">
        <v>23173.25</v>
      </c>
      <c r="F104" s="6">
        <v>23173.25</v>
      </c>
      <c r="G104" s="6">
        <v>23173.25</v>
      </c>
      <c r="H104" s="6">
        <v>21787</v>
      </c>
      <c r="I104" s="3">
        <v>0</v>
      </c>
      <c r="J104" s="4">
        <v>81.3</v>
      </c>
      <c r="K104" s="4">
        <v>1883985.23</v>
      </c>
      <c r="L104" s="15">
        <f t="shared" si="1"/>
        <v>1883985.23</v>
      </c>
      <c r="M104" s="5">
        <v>0.189</v>
      </c>
      <c r="N104" s="3" t="s">
        <v>17</v>
      </c>
      <c r="O104" s="3" t="s">
        <v>25</v>
      </c>
    </row>
    <row r="105" spans="1:15" x14ac:dyDescent="0.25">
      <c r="A105" s="11" t="s">
        <v>23</v>
      </c>
      <c r="B105" s="3" t="s">
        <v>22</v>
      </c>
      <c r="C105" s="3" t="s">
        <v>24</v>
      </c>
      <c r="D105" s="3">
        <v>280</v>
      </c>
      <c r="E105" s="6">
        <v>272129.38</v>
      </c>
      <c r="F105" s="6">
        <v>272129.38</v>
      </c>
      <c r="G105" s="6">
        <v>272129.38</v>
      </c>
      <c r="H105" s="6">
        <v>264074</v>
      </c>
      <c r="I105" s="3">
        <v>0</v>
      </c>
      <c r="J105" s="4">
        <v>3.61</v>
      </c>
      <c r="K105" s="4">
        <v>982387.06</v>
      </c>
      <c r="L105" s="15">
        <f t="shared" si="1"/>
        <v>982387.06</v>
      </c>
      <c r="M105" s="5">
        <v>9.8000000000000004E-2</v>
      </c>
      <c r="N105" s="3" t="s">
        <v>17</v>
      </c>
      <c r="O105" s="3" t="s">
        <v>25</v>
      </c>
    </row>
    <row r="106" spans="1:15" x14ac:dyDescent="0.25">
      <c r="A106" s="11" t="s">
        <v>84</v>
      </c>
      <c r="B106" s="3" t="s">
        <v>29</v>
      </c>
      <c r="C106" s="3" t="s">
        <v>85</v>
      </c>
      <c r="D106" s="3">
        <v>300</v>
      </c>
      <c r="E106" s="3">
        <v>0</v>
      </c>
      <c r="F106" s="3">
        <v>0</v>
      </c>
      <c r="G106" s="3">
        <v>0</v>
      </c>
      <c r="H106" s="3">
        <v>251</v>
      </c>
      <c r="I106" s="3">
        <v>0</v>
      </c>
      <c r="J106" s="4">
        <v>360</v>
      </c>
      <c r="K106" s="4">
        <v>0</v>
      </c>
      <c r="L106" s="15">
        <f t="shared" si="1"/>
        <v>0</v>
      </c>
      <c r="M106" s="5">
        <v>0</v>
      </c>
      <c r="N106" s="3" t="s">
        <v>17</v>
      </c>
      <c r="O106" s="3" t="s">
        <v>25</v>
      </c>
    </row>
    <row r="107" spans="1:15" x14ac:dyDescent="0.25">
      <c r="A107" s="11" t="s">
        <v>87</v>
      </c>
      <c r="B107" s="3" t="s">
        <v>29</v>
      </c>
      <c r="C107" s="3" t="s">
        <v>88</v>
      </c>
      <c r="D107" s="3">
        <v>310</v>
      </c>
      <c r="E107" s="3">
        <v>0</v>
      </c>
      <c r="F107" s="3">
        <v>0</v>
      </c>
      <c r="G107" s="3">
        <v>0</v>
      </c>
      <c r="H107" s="6">
        <v>2511</v>
      </c>
      <c r="I107" s="3">
        <v>0</v>
      </c>
      <c r="J107" s="4">
        <v>160</v>
      </c>
      <c r="K107" s="4">
        <v>0</v>
      </c>
      <c r="L107" s="15">
        <f t="shared" si="1"/>
        <v>0</v>
      </c>
      <c r="M107" s="5">
        <v>0</v>
      </c>
      <c r="N107" s="3" t="s">
        <v>17</v>
      </c>
      <c r="O107" s="3" t="s">
        <v>25</v>
      </c>
    </row>
    <row r="108" spans="1:15" x14ac:dyDescent="0.25">
      <c r="A108" s="11" t="s">
        <v>28</v>
      </c>
      <c r="B108" s="3" t="s">
        <v>29</v>
      </c>
      <c r="C108" s="3" t="s">
        <v>30</v>
      </c>
      <c r="D108" s="3">
        <v>290</v>
      </c>
      <c r="E108" s="3">
        <v>0</v>
      </c>
      <c r="F108" s="3">
        <v>0</v>
      </c>
      <c r="G108" s="3">
        <v>0</v>
      </c>
      <c r="H108" s="6">
        <v>1000</v>
      </c>
      <c r="I108" s="3">
        <v>0</v>
      </c>
      <c r="J108" s="4">
        <v>150</v>
      </c>
      <c r="K108" s="4">
        <v>0</v>
      </c>
      <c r="L108" s="15">
        <f t="shared" si="1"/>
        <v>0</v>
      </c>
      <c r="M108" s="5">
        <v>0</v>
      </c>
      <c r="N108" s="3" t="s">
        <v>17</v>
      </c>
      <c r="O108" s="3" t="s">
        <v>25</v>
      </c>
    </row>
    <row r="109" spans="1:15" x14ac:dyDescent="0.25">
      <c r="A109" s="11" t="s">
        <v>110</v>
      </c>
      <c r="B109" s="3" t="s">
        <v>22</v>
      </c>
      <c r="C109" s="3" t="s">
        <v>111</v>
      </c>
      <c r="D109" s="3">
        <v>320</v>
      </c>
      <c r="E109" s="3">
        <v>7.56</v>
      </c>
      <c r="F109" s="3">
        <v>7.56</v>
      </c>
      <c r="G109" s="3">
        <v>7.56</v>
      </c>
      <c r="H109" s="6">
        <v>2350</v>
      </c>
      <c r="I109" s="3">
        <v>0</v>
      </c>
      <c r="J109" s="4">
        <v>10</v>
      </c>
      <c r="K109" s="4">
        <v>75.599999999999994</v>
      </c>
      <c r="L109" s="15">
        <f t="shared" si="1"/>
        <v>75.599999999999994</v>
      </c>
      <c r="M109" s="5">
        <v>0</v>
      </c>
      <c r="N109" s="3" t="s">
        <v>17</v>
      </c>
      <c r="O109" s="3" t="s">
        <v>25</v>
      </c>
    </row>
    <row r="110" spans="1:15" x14ac:dyDescent="0.25">
      <c r="A110" s="11" t="s">
        <v>160</v>
      </c>
      <c r="B110" s="3" t="s">
        <v>29</v>
      </c>
      <c r="C110" s="3" t="s">
        <v>161</v>
      </c>
      <c r="D110" s="3">
        <v>350</v>
      </c>
      <c r="E110" s="3">
        <v>0</v>
      </c>
      <c r="F110" s="3">
        <v>0</v>
      </c>
      <c r="G110" s="3">
        <v>0</v>
      </c>
      <c r="H110" s="3">
        <v>5</v>
      </c>
      <c r="I110" s="3">
        <v>0</v>
      </c>
      <c r="J110" s="4">
        <v>1</v>
      </c>
      <c r="K110" s="4">
        <v>0</v>
      </c>
      <c r="L110" s="15">
        <f t="shared" si="1"/>
        <v>0</v>
      </c>
      <c r="M110" s="5">
        <v>0</v>
      </c>
      <c r="N110" s="3" t="s">
        <v>17</v>
      </c>
      <c r="O110" s="3" t="s">
        <v>25</v>
      </c>
    </row>
    <row r="111" spans="1:15" x14ac:dyDescent="0.25">
      <c r="A111" s="11" t="s">
        <v>32</v>
      </c>
      <c r="B111" s="3" t="s">
        <v>33</v>
      </c>
      <c r="C111" s="3" t="s">
        <v>34</v>
      </c>
      <c r="D111" s="3">
        <v>360</v>
      </c>
      <c r="E111" s="6">
        <v>7202.3</v>
      </c>
      <c r="F111" s="6">
        <v>7202.3</v>
      </c>
      <c r="G111" s="6">
        <v>7202.3</v>
      </c>
      <c r="H111" s="6">
        <v>11351</v>
      </c>
      <c r="I111" s="3">
        <v>0</v>
      </c>
      <c r="J111" s="4">
        <v>14</v>
      </c>
      <c r="K111" s="4">
        <v>100832.2</v>
      </c>
      <c r="L111" s="15">
        <f t="shared" si="1"/>
        <v>100832.2</v>
      </c>
      <c r="M111" s="5">
        <v>0.01</v>
      </c>
      <c r="N111" s="3" t="s">
        <v>17</v>
      </c>
      <c r="O111" s="3" t="s">
        <v>25</v>
      </c>
    </row>
    <row r="112" spans="1:15" x14ac:dyDescent="0.25">
      <c r="A112" s="11" t="s">
        <v>117</v>
      </c>
      <c r="B112" s="3" t="s">
        <v>22</v>
      </c>
      <c r="C112" s="3" t="s">
        <v>118</v>
      </c>
      <c r="D112" s="3">
        <v>370</v>
      </c>
      <c r="E112" s="3">
        <v>62.12</v>
      </c>
      <c r="F112" s="3">
        <v>62.12</v>
      </c>
      <c r="G112" s="3">
        <v>62.12</v>
      </c>
      <c r="H112" s="6">
        <v>2350</v>
      </c>
      <c r="I112" s="3">
        <v>0</v>
      </c>
      <c r="J112" s="4">
        <v>10</v>
      </c>
      <c r="K112" s="4">
        <v>621.20000000000005</v>
      </c>
      <c r="L112" s="15">
        <f t="shared" si="1"/>
        <v>621.20000000000005</v>
      </c>
      <c r="M112" s="5">
        <v>0</v>
      </c>
      <c r="N112" s="3" t="s">
        <v>17</v>
      </c>
      <c r="O112" s="3" t="s">
        <v>25</v>
      </c>
    </row>
    <row r="113" spans="1:15" x14ac:dyDescent="0.25">
      <c r="A113" s="11" t="s">
        <v>112</v>
      </c>
      <c r="B113" s="3" t="s">
        <v>22</v>
      </c>
      <c r="C113" s="3" t="s">
        <v>113</v>
      </c>
      <c r="D113" s="3">
        <v>330</v>
      </c>
      <c r="E113" s="3">
        <v>100.8</v>
      </c>
      <c r="F113" s="3">
        <v>100.8</v>
      </c>
      <c r="G113" s="3">
        <v>100.8</v>
      </c>
      <c r="H113" s="3">
        <v>50</v>
      </c>
      <c r="I113" s="3">
        <v>0</v>
      </c>
      <c r="J113" s="4">
        <v>50</v>
      </c>
      <c r="K113" s="4">
        <v>5040</v>
      </c>
      <c r="L113" s="15">
        <f t="shared" si="1"/>
        <v>5040</v>
      </c>
      <c r="M113" s="5">
        <v>1E-3</v>
      </c>
      <c r="N113" s="3" t="s">
        <v>17</v>
      </c>
      <c r="O113" s="3" t="s">
        <v>25</v>
      </c>
    </row>
    <row r="114" spans="1:15" x14ac:dyDescent="0.25">
      <c r="A114" s="11" t="s">
        <v>115</v>
      </c>
      <c r="B114" s="3" t="s">
        <v>22</v>
      </c>
      <c r="C114" s="3" t="s">
        <v>116</v>
      </c>
      <c r="D114" s="3">
        <v>340</v>
      </c>
      <c r="E114" s="3">
        <v>0</v>
      </c>
      <c r="F114" s="3">
        <v>0</v>
      </c>
      <c r="G114" s="3">
        <v>0</v>
      </c>
      <c r="H114" s="3">
        <v>100</v>
      </c>
      <c r="I114" s="3">
        <v>0</v>
      </c>
      <c r="J114" s="4">
        <v>60</v>
      </c>
      <c r="K114" s="4">
        <v>0</v>
      </c>
      <c r="L114" s="15">
        <f t="shared" si="1"/>
        <v>0</v>
      </c>
      <c r="M114" s="5">
        <v>0</v>
      </c>
      <c r="N114" s="3" t="s">
        <v>17</v>
      </c>
      <c r="O114" s="3" t="s">
        <v>25</v>
      </c>
    </row>
    <row r="115" spans="1:15" x14ac:dyDescent="0.25">
      <c r="A115" s="11" t="s">
        <v>42</v>
      </c>
      <c r="B115" s="3" t="s">
        <v>33</v>
      </c>
      <c r="C115" s="3" t="s">
        <v>43</v>
      </c>
      <c r="D115" s="3">
        <v>380</v>
      </c>
      <c r="E115" s="6">
        <v>1285.8</v>
      </c>
      <c r="F115" s="6">
        <v>1285.8</v>
      </c>
      <c r="G115" s="6">
        <v>1285.8</v>
      </c>
      <c r="H115" s="6">
        <v>1559</v>
      </c>
      <c r="I115" s="3">
        <v>0</v>
      </c>
      <c r="J115" s="4">
        <v>80</v>
      </c>
      <c r="K115" s="4">
        <v>102864</v>
      </c>
      <c r="L115" s="15">
        <f t="shared" si="1"/>
        <v>102864</v>
      </c>
      <c r="M115" s="5">
        <v>0.01</v>
      </c>
      <c r="N115" s="3" t="s">
        <v>17</v>
      </c>
      <c r="O115" s="3" t="s">
        <v>25</v>
      </c>
    </row>
    <row r="116" spans="1:15" x14ac:dyDescent="0.25">
      <c r="A116" s="11" t="s">
        <v>127</v>
      </c>
      <c r="B116" s="3" t="s">
        <v>128</v>
      </c>
      <c r="C116" s="3" t="s">
        <v>129</v>
      </c>
      <c r="D116" s="3">
        <v>390</v>
      </c>
      <c r="E116" s="6">
        <v>9503.85</v>
      </c>
      <c r="F116" s="6">
        <v>9503.85</v>
      </c>
      <c r="G116" s="6">
        <v>9503.85</v>
      </c>
      <c r="H116" s="6">
        <v>13847</v>
      </c>
      <c r="I116" s="3">
        <v>0</v>
      </c>
      <c r="J116" s="4">
        <v>5</v>
      </c>
      <c r="K116" s="4">
        <v>47519.25</v>
      </c>
      <c r="L116" s="15">
        <f t="shared" si="1"/>
        <v>47519.25</v>
      </c>
      <c r="M116" s="5">
        <v>5.0000000000000001E-3</v>
      </c>
      <c r="N116" s="3" t="s">
        <v>17</v>
      </c>
      <c r="O116" s="3" t="s">
        <v>25</v>
      </c>
    </row>
    <row r="117" spans="1:15" x14ac:dyDescent="0.25">
      <c r="A117" s="11" t="s">
        <v>134</v>
      </c>
      <c r="B117" s="3" t="s">
        <v>128</v>
      </c>
      <c r="C117" s="3" t="s">
        <v>135</v>
      </c>
      <c r="D117" s="3">
        <v>400</v>
      </c>
      <c r="E117" s="6">
        <v>65309.07</v>
      </c>
      <c r="F117" s="6">
        <v>65309.07</v>
      </c>
      <c r="G117" s="6">
        <v>65309.07</v>
      </c>
      <c r="H117" s="6">
        <v>43854</v>
      </c>
      <c r="I117" s="3">
        <v>0</v>
      </c>
      <c r="J117" s="4">
        <v>5</v>
      </c>
      <c r="K117" s="4">
        <v>326545.34999999998</v>
      </c>
      <c r="L117" s="15">
        <f t="shared" si="1"/>
        <v>326545.34999999998</v>
      </c>
      <c r="M117" s="5">
        <v>3.3000000000000002E-2</v>
      </c>
      <c r="N117" s="3" t="s">
        <v>17</v>
      </c>
      <c r="O117" s="3" t="s">
        <v>25</v>
      </c>
    </row>
    <row r="118" spans="1:15" x14ac:dyDescent="0.25">
      <c r="A118" s="11" t="s">
        <v>137</v>
      </c>
      <c r="B118" s="3" t="s">
        <v>128</v>
      </c>
      <c r="C118" s="3" t="s">
        <v>138</v>
      </c>
      <c r="D118" s="3">
        <v>410</v>
      </c>
      <c r="E118" s="6">
        <v>5620.46</v>
      </c>
      <c r="F118" s="6">
        <v>5620.46</v>
      </c>
      <c r="G118" s="6">
        <v>5620.46</v>
      </c>
      <c r="H118" s="6">
        <v>4702</v>
      </c>
      <c r="I118" s="3">
        <v>0</v>
      </c>
      <c r="J118" s="4">
        <v>5</v>
      </c>
      <c r="K118" s="4">
        <v>28102.3</v>
      </c>
      <c r="L118" s="15">
        <f t="shared" si="1"/>
        <v>28102.3</v>
      </c>
      <c r="M118" s="5">
        <v>3.0000000000000001E-3</v>
      </c>
      <c r="N118" s="3" t="s">
        <v>17</v>
      </c>
      <c r="O118" s="3" t="s">
        <v>25</v>
      </c>
    </row>
    <row r="119" spans="1:15" x14ac:dyDescent="0.25">
      <c r="A119" s="11" t="s">
        <v>163</v>
      </c>
      <c r="B119" s="3" t="s">
        <v>33</v>
      </c>
      <c r="C119" s="3" t="s">
        <v>164</v>
      </c>
      <c r="D119" s="3">
        <v>420</v>
      </c>
      <c r="E119" s="6">
        <v>1673.57</v>
      </c>
      <c r="F119" s="6">
        <v>1673.57</v>
      </c>
      <c r="G119" s="6">
        <v>1673.57</v>
      </c>
      <c r="H119" s="6">
        <v>2246</v>
      </c>
      <c r="I119" s="3">
        <v>0</v>
      </c>
      <c r="J119" s="4">
        <v>14</v>
      </c>
      <c r="K119" s="4">
        <v>23429.98</v>
      </c>
      <c r="L119" s="15">
        <f t="shared" si="1"/>
        <v>23429.98</v>
      </c>
      <c r="M119" s="5">
        <v>2E-3</v>
      </c>
      <c r="N119" s="3" t="s">
        <v>17</v>
      </c>
      <c r="O119" s="3" t="s">
        <v>25</v>
      </c>
    </row>
    <row r="120" spans="1:15" x14ac:dyDescent="0.25">
      <c r="A120" s="11" t="s">
        <v>147</v>
      </c>
      <c r="B120" s="3" t="s">
        <v>33</v>
      </c>
      <c r="C120" s="3" t="s">
        <v>148</v>
      </c>
      <c r="D120" s="3">
        <v>430</v>
      </c>
      <c r="E120" s="6">
        <v>1160.2</v>
      </c>
      <c r="F120" s="6">
        <v>1160.2</v>
      </c>
      <c r="G120" s="6">
        <v>1160.2</v>
      </c>
      <c r="H120" s="6">
        <v>1303</v>
      </c>
      <c r="I120" s="3">
        <v>0</v>
      </c>
      <c r="J120" s="4">
        <v>4</v>
      </c>
      <c r="K120" s="4">
        <v>4640.8</v>
      </c>
      <c r="L120" s="15">
        <f t="shared" si="1"/>
        <v>4640.8</v>
      </c>
      <c r="M120" s="5">
        <v>0</v>
      </c>
      <c r="N120" s="3" t="s">
        <v>17</v>
      </c>
      <c r="O120" s="3" t="s">
        <v>25</v>
      </c>
    </row>
    <row r="121" spans="1:15" x14ac:dyDescent="0.25">
      <c r="A121" s="11" t="s">
        <v>130</v>
      </c>
      <c r="B121" s="3" t="s">
        <v>128</v>
      </c>
      <c r="C121" s="3" t="s">
        <v>131</v>
      </c>
      <c r="D121" s="3">
        <v>440</v>
      </c>
      <c r="E121" s="6">
        <v>7687.62</v>
      </c>
      <c r="F121" s="6">
        <v>7687.62</v>
      </c>
      <c r="G121" s="6">
        <v>7687.62</v>
      </c>
      <c r="H121" s="6">
        <v>12665</v>
      </c>
      <c r="I121" s="3">
        <v>0</v>
      </c>
      <c r="J121" s="4">
        <v>5</v>
      </c>
      <c r="K121" s="4">
        <v>38438.1</v>
      </c>
      <c r="L121" s="15">
        <f t="shared" si="1"/>
        <v>38438.1</v>
      </c>
      <c r="M121" s="5">
        <v>4.0000000000000001E-3</v>
      </c>
      <c r="N121" s="3" t="s">
        <v>17</v>
      </c>
      <c r="O121" s="3" t="s">
        <v>25</v>
      </c>
    </row>
    <row r="122" spans="1:15" x14ac:dyDescent="0.25">
      <c r="A122" s="11" t="s">
        <v>132</v>
      </c>
      <c r="B122" s="3" t="s">
        <v>128</v>
      </c>
      <c r="C122" s="3" t="s">
        <v>133</v>
      </c>
      <c r="D122" s="3">
        <v>450</v>
      </c>
      <c r="E122" s="3">
        <v>0</v>
      </c>
      <c r="F122" s="3">
        <v>0</v>
      </c>
      <c r="G122" s="3">
        <v>0</v>
      </c>
      <c r="H122" s="3">
        <v>398</v>
      </c>
      <c r="I122" s="3">
        <v>0</v>
      </c>
      <c r="J122" s="4">
        <v>5</v>
      </c>
      <c r="K122" s="4">
        <v>0</v>
      </c>
      <c r="L122" s="15">
        <f t="shared" si="1"/>
        <v>0</v>
      </c>
      <c r="M122" s="5">
        <v>0</v>
      </c>
      <c r="N122" s="3" t="s">
        <v>17</v>
      </c>
      <c r="O122" s="3" t="s">
        <v>25</v>
      </c>
    </row>
    <row r="123" spans="1:15" x14ac:dyDescent="0.25">
      <c r="A123" s="11" t="s">
        <v>39</v>
      </c>
      <c r="B123" s="3" t="s">
        <v>16</v>
      </c>
      <c r="C123" s="3" t="s">
        <v>40</v>
      </c>
      <c r="D123" s="3">
        <v>460</v>
      </c>
      <c r="E123" s="3">
        <v>0</v>
      </c>
      <c r="F123" s="3">
        <v>0</v>
      </c>
      <c r="G123" s="3">
        <v>0</v>
      </c>
      <c r="H123" s="3">
        <v>12</v>
      </c>
      <c r="I123" s="3">
        <v>0</v>
      </c>
      <c r="J123" s="4">
        <v>85</v>
      </c>
      <c r="K123" s="4">
        <v>0</v>
      </c>
      <c r="L123" s="15">
        <f t="shared" si="1"/>
        <v>0</v>
      </c>
      <c r="M123" s="5">
        <v>0</v>
      </c>
      <c r="N123" s="3" t="s">
        <v>17</v>
      </c>
      <c r="O123" s="3" t="s">
        <v>25</v>
      </c>
    </row>
    <row r="124" spans="1:15" x14ac:dyDescent="0.25">
      <c r="A124" s="11" t="s">
        <v>215</v>
      </c>
      <c r="B124" s="3" t="s">
        <v>33</v>
      </c>
      <c r="C124" s="3" t="s">
        <v>216</v>
      </c>
      <c r="D124" s="3">
        <v>470</v>
      </c>
      <c r="E124" s="6">
        <v>2357</v>
      </c>
      <c r="F124" s="6">
        <v>2357</v>
      </c>
      <c r="G124" s="6">
        <v>2357</v>
      </c>
      <c r="H124" s="6">
        <v>4530</v>
      </c>
      <c r="I124" s="3">
        <v>0</v>
      </c>
      <c r="J124" s="4">
        <v>3.95</v>
      </c>
      <c r="K124" s="4">
        <v>9310.15</v>
      </c>
      <c r="L124" s="15">
        <f t="shared" si="1"/>
        <v>9310.15</v>
      </c>
      <c r="M124" s="5">
        <v>1E-3</v>
      </c>
      <c r="N124" s="3" t="s">
        <v>17</v>
      </c>
      <c r="O124" s="3" t="s">
        <v>25</v>
      </c>
    </row>
    <row r="125" spans="1:15" x14ac:dyDescent="0.25">
      <c r="A125" s="11" t="s">
        <v>217</v>
      </c>
      <c r="B125" s="3" t="s">
        <v>33</v>
      </c>
      <c r="C125" s="3" t="s">
        <v>218</v>
      </c>
      <c r="D125" s="3">
        <v>480</v>
      </c>
      <c r="E125" s="6">
        <v>6197</v>
      </c>
      <c r="F125" s="6">
        <v>6197</v>
      </c>
      <c r="G125" s="6">
        <v>6197</v>
      </c>
      <c r="H125" s="6">
        <v>11775</v>
      </c>
      <c r="I125" s="3">
        <v>0</v>
      </c>
      <c r="J125" s="4">
        <v>2.75</v>
      </c>
      <c r="K125" s="4">
        <v>17041.75</v>
      </c>
      <c r="L125" s="15">
        <f t="shared" si="1"/>
        <v>17041.75</v>
      </c>
      <c r="M125" s="5">
        <v>2E-3</v>
      </c>
      <c r="N125" s="3" t="s">
        <v>17</v>
      </c>
      <c r="O125" s="3" t="s">
        <v>25</v>
      </c>
    </row>
    <row r="126" spans="1:15" x14ac:dyDescent="0.25">
      <c r="A126" s="11" t="s">
        <v>219</v>
      </c>
      <c r="B126" s="3" t="s">
        <v>16</v>
      </c>
      <c r="C126" s="3" t="s">
        <v>220</v>
      </c>
      <c r="D126" s="3">
        <v>490</v>
      </c>
      <c r="E126" s="3">
        <v>17</v>
      </c>
      <c r="F126" s="3">
        <v>17</v>
      </c>
      <c r="G126" s="3">
        <v>17</v>
      </c>
      <c r="H126" s="3">
        <v>3</v>
      </c>
      <c r="I126" s="3">
        <v>0</v>
      </c>
      <c r="J126" s="4">
        <v>150</v>
      </c>
      <c r="K126" s="4">
        <v>2550</v>
      </c>
      <c r="L126" s="15">
        <f t="shared" si="1"/>
        <v>2550</v>
      </c>
      <c r="M126" s="5">
        <v>0</v>
      </c>
      <c r="N126" s="3" t="s">
        <v>17</v>
      </c>
      <c r="O126" s="3" t="s">
        <v>25</v>
      </c>
    </row>
    <row r="127" spans="1:15" x14ac:dyDescent="0.25">
      <c r="A127" s="11" t="s">
        <v>221</v>
      </c>
      <c r="B127" s="3" t="s">
        <v>16</v>
      </c>
      <c r="C127" s="3" t="s">
        <v>222</v>
      </c>
      <c r="D127" s="3">
        <v>500</v>
      </c>
      <c r="E127" s="3">
        <v>2</v>
      </c>
      <c r="F127" s="3">
        <v>2</v>
      </c>
      <c r="G127" s="3">
        <v>2</v>
      </c>
      <c r="H127" s="3">
        <v>3</v>
      </c>
      <c r="I127" s="3">
        <v>0</v>
      </c>
      <c r="J127" s="4">
        <v>150</v>
      </c>
      <c r="K127" s="4">
        <v>300</v>
      </c>
      <c r="L127" s="15">
        <f t="shared" si="1"/>
        <v>300</v>
      </c>
      <c r="M127" s="5">
        <v>0</v>
      </c>
      <c r="N127" s="3" t="s">
        <v>17</v>
      </c>
      <c r="O127" s="3" t="s">
        <v>25</v>
      </c>
    </row>
    <row r="128" spans="1:15" x14ac:dyDescent="0.25">
      <c r="A128" s="11" t="s">
        <v>203</v>
      </c>
      <c r="B128" s="3" t="s">
        <v>33</v>
      </c>
      <c r="C128" s="3" t="s">
        <v>204</v>
      </c>
      <c r="D128" s="3">
        <v>510</v>
      </c>
      <c r="E128" s="6">
        <v>2842</v>
      </c>
      <c r="F128" s="6">
        <v>2842</v>
      </c>
      <c r="G128" s="6">
        <v>2842</v>
      </c>
      <c r="H128" s="6">
        <v>4970</v>
      </c>
      <c r="I128" s="3">
        <v>0</v>
      </c>
      <c r="J128" s="4">
        <v>5.95</v>
      </c>
      <c r="K128" s="4">
        <v>16909.900000000001</v>
      </c>
      <c r="L128" s="15">
        <f t="shared" si="1"/>
        <v>16909.900000000001</v>
      </c>
      <c r="M128" s="5">
        <v>2E-3</v>
      </c>
      <c r="N128" s="3" t="s">
        <v>17</v>
      </c>
      <c r="O128" s="3" t="s">
        <v>25</v>
      </c>
    </row>
    <row r="129" spans="1:15" x14ac:dyDescent="0.25">
      <c r="A129" s="11" t="s">
        <v>205</v>
      </c>
      <c r="B129" s="3" t="s">
        <v>33</v>
      </c>
      <c r="C129" s="3" t="s">
        <v>206</v>
      </c>
      <c r="D129" s="3">
        <v>520</v>
      </c>
      <c r="E129" s="3">
        <v>435</v>
      </c>
      <c r="F129" s="3">
        <v>435</v>
      </c>
      <c r="G129" s="3">
        <v>435</v>
      </c>
      <c r="H129" s="3">
        <v>940</v>
      </c>
      <c r="I129" s="3">
        <v>0</v>
      </c>
      <c r="J129" s="4">
        <v>5.95</v>
      </c>
      <c r="K129" s="4">
        <v>2588.25</v>
      </c>
      <c r="L129" s="15">
        <f t="shared" si="1"/>
        <v>2588.25</v>
      </c>
      <c r="M129" s="5">
        <v>0</v>
      </c>
      <c r="N129" s="3" t="s">
        <v>17</v>
      </c>
      <c r="O129" s="3" t="s">
        <v>25</v>
      </c>
    </row>
    <row r="130" spans="1:15" x14ac:dyDescent="0.25">
      <c r="A130" s="11" t="s">
        <v>207</v>
      </c>
      <c r="B130" s="3" t="s">
        <v>33</v>
      </c>
      <c r="C130" s="3" t="s">
        <v>208</v>
      </c>
      <c r="D130" s="3">
        <v>530</v>
      </c>
      <c r="E130" s="6">
        <v>7092</v>
      </c>
      <c r="F130" s="6">
        <v>7092</v>
      </c>
      <c r="G130" s="6">
        <v>7092</v>
      </c>
      <c r="H130" s="6">
        <v>9470</v>
      </c>
      <c r="I130" s="3">
        <v>0</v>
      </c>
      <c r="J130" s="4">
        <v>5.95</v>
      </c>
      <c r="K130" s="4">
        <v>42197.4</v>
      </c>
      <c r="L130" s="15">
        <f t="shared" si="1"/>
        <v>42197.4</v>
      </c>
      <c r="M130" s="5">
        <v>4.0000000000000001E-3</v>
      </c>
      <c r="N130" s="3" t="s">
        <v>17</v>
      </c>
      <c r="O130" s="3" t="s">
        <v>25</v>
      </c>
    </row>
    <row r="131" spans="1:15" x14ac:dyDescent="0.25">
      <c r="A131" s="11" t="s">
        <v>209</v>
      </c>
      <c r="B131" s="3" t="s">
        <v>33</v>
      </c>
      <c r="C131" s="3" t="s">
        <v>210</v>
      </c>
      <c r="D131" s="3">
        <v>540</v>
      </c>
      <c r="E131" s="3">
        <v>712</v>
      </c>
      <c r="F131" s="3">
        <v>712</v>
      </c>
      <c r="G131" s="3">
        <v>712</v>
      </c>
      <c r="H131" s="3">
        <v>100</v>
      </c>
      <c r="I131" s="3">
        <v>0</v>
      </c>
      <c r="J131" s="4">
        <v>5.95</v>
      </c>
      <c r="K131" s="4">
        <v>4236.3999999999996</v>
      </c>
      <c r="L131" s="15">
        <f t="shared" si="1"/>
        <v>4236.3999999999996</v>
      </c>
      <c r="M131" s="5">
        <v>0</v>
      </c>
      <c r="N131" s="3" t="s">
        <v>17</v>
      </c>
      <c r="O131" s="3" t="s">
        <v>25</v>
      </c>
    </row>
    <row r="132" spans="1:15" x14ac:dyDescent="0.25">
      <c r="A132" s="11" t="s">
        <v>211</v>
      </c>
      <c r="B132" s="3" t="s">
        <v>33</v>
      </c>
      <c r="C132" s="3" t="s">
        <v>212</v>
      </c>
      <c r="D132" s="3">
        <v>550</v>
      </c>
      <c r="E132" s="6">
        <v>1804</v>
      </c>
      <c r="F132" s="6">
        <v>1804</v>
      </c>
      <c r="G132" s="6">
        <v>1804</v>
      </c>
      <c r="H132" s="6">
        <v>4115</v>
      </c>
      <c r="I132" s="3">
        <v>0</v>
      </c>
      <c r="J132" s="4">
        <v>9.5</v>
      </c>
      <c r="K132" s="4">
        <v>17138</v>
      </c>
      <c r="L132" s="15">
        <f t="shared" si="1"/>
        <v>17138</v>
      </c>
      <c r="M132" s="5">
        <v>2E-3</v>
      </c>
      <c r="N132" s="3" t="s">
        <v>17</v>
      </c>
      <c r="O132" s="3" t="s">
        <v>25</v>
      </c>
    </row>
    <row r="133" spans="1:15" x14ac:dyDescent="0.25">
      <c r="A133" s="11" t="s">
        <v>213</v>
      </c>
      <c r="B133" s="3" t="s">
        <v>33</v>
      </c>
      <c r="C133" s="3" t="s">
        <v>214</v>
      </c>
      <c r="D133" s="3">
        <v>560</v>
      </c>
      <c r="E133" s="3">
        <v>75</v>
      </c>
      <c r="F133" s="3">
        <v>75</v>
      </c>
      <c r="G133" s="3">
        <v>75</v>
      </c>
      <c r="H133" s="3">
        <v>50</v>
      </c>
      <c r="I133" s="3">
        <v>0</v>
      </c>
      <c r="J133" s="4">
        <v>12.95</v>
      </c>
      <c r="K133" s="4">
        <v>971.25</v>
      </c>
      <c r="L133" s="15">
        <f t="shared" si="1"/>
        <v>971.25</v>
      </c>
      <c r="M133" s="5">
        <v>0</v>
      </c>
      <c r="N133" s="3" t="s">
        <v>17</v>
      </c>
      <c r="O133" s="3" t="s">
        <v>25</v>
      </c>
    </row>
    <row r="134" spans="1:15" x14ac:dyDescent="0.25">
      <c r="A134" s="11" t="s">
        <v>231</v>
      </c>
      <c r="B134" s="3" t="s">
        <v>16</v>
      </c>
      <c r="C134" s="3" t="s">
        <v>232</v>
      </c>
      <c r="D134" s="3">
        <v>570</v>
      </c>
      <c r="E134" s="3">
        <v>15</v>
      </c>
      <c r="F134" s="3">
        <v>15</v>
      </c>
      <c r="G134" s="3">
        <v>15</v>
      </c>
      <c r="H134" s="3">
        <v>8</v>
      </c>
      <c r="I134" s="3">
        <v>0</v>
      </c>
      <c r="J134" s="4">
        <v>195</v>
      </c>
      <c r="K134" s="4">
        <v>2925</v>
      </c>
      <c r="L134" s="15">
        <f t="shared" ref="L134:L169" si="2">ROUND(J134*E134,2)</f>
        <v>2925</v>
      </c>
      <c r="M134" s="5">
        <v>0</v>
      </c>
      <c r="N134" s="3" t="s">
        <v>17</v>
      </c>
      <c r="O134" s="3" t="s">
        <v>25</v>
      </c>
    </row>
    <row r="135" spans="1:15" x14ac:dyDescent="0.25">
      <c r="A135" s="11" t="s">
        <v>240</v>
      </c>
      <c r="B135" s="3" t="s">
        <v>33</v>
      </c>
      <c r="C135" s="3" t="s">
        <v>241</v>
      </c>
      <c r="D135" s="3">
        <v>580</v>
      </c>
      <c r="E135" s="6">
        <v>53149</v>
      </c>
      <c r="F135" s="6">
        <v>53149</v>
      </c>
      <c r="G135" s="6">
        <v>53149</v>
      </c>
      <c r="H135" s="6">
        <v>91260</v>
      </c>
      <c r="I135" s="3">
        <v>0</v>
      </c>
      <c r="J135" s="4">
        <v>0.19</v>
      </c>
      <c r="K135" s="4">
        <v>10098.31</v>
      </c>
      <c r="L135" s="15">
        <f t="shared" si="2"/>
        <v>10098.31</v>
      </c>
      <c r="M135" s="5">
        <v>1E-3</v>
      </c>
      <c r="N135" s="3" t="s">
        <v>17</v>
      </c>
      <c r="O135" s="3" t="s">
        <v>25</v>
      </c>
    </row>
    <row r="136" spans="1:15" x14ac:dyDescent="0.25">
      <c r="A136" s="11" t="s">
        <v>242</v>
      </c>
      <c r="B136" s="3" t="s">
        <v>33</v>
      </c>
      <c r="C136" s="3" t="s">
        <v>243</v>
      </c>
      <c r="D136" s="3">
        <v>590</v>
      </c>
      <c r="E136" s="6">
        <v>61930</v>
      </c>
      <c r="F136" s="6">
        <v>61930</v>
      </c>
      <c r="G136" s="6">
        <v>61930</v>
      </c>
      <c r="H136" s="6">
        <v>84650</v>
      </c>
      <c r="I136" s="3">
        <v>0</v>
      </c>
      <c r="J136" s="4">
        <v>0.19</v>
      </c>
      <c r="K136" s="4">
        <v>11766.7</v>
      </c>
      <c r="L136" s="15">
        <f t="shared" si="2"/>
        <v>11766.7</v>
      </c>
      <c r="M136" s="5">
        <v>1E-3</v>
      </c>
      <c r="N136" s="3" t="s">
        <v>17</v>
      </c>
      <c r="O136" s="3" t="s">
        <v>25</v>
      </c>
    </row>
    <row r="137" spans="1:15" x14ac:dyDescent="0.25">
      <c r="A137" s="11" t="s">
        <v>260</v>
      </c>
      <c r="B137" s="3" t="s">
        <v>128</v>
      </c>
      <c r="C137" s="3" t="s">
        <v>261</v>
      </c>
      <c r="D137" s="3">
        <v>600</v>
      </c>
      <c r="E137" s="3">
        <v>7</v>
      </c>
      <c r="F137" s="3">
        <v>7</v>
      </c>
      <c r="G137" s="3">
        <v>7</v>
      </c>
      <c r="H137" s="6">
        <v>1750</v>
      </c>
      <c r="I137" s="3">
        <v>0</v>
      </c>
      <c r="J137" s="4">
        <v>2.95</v>
      </c>
      <c r="K137" s="4">
        <v>20.65</v>
      </c>
      <c r="L137" s="15">
        <f t="shared" si="2"/>
        <v>20.65</v>
      </c>
      <c r="M137" s="5">
        <v>0</v>
      </c>
      <c r="N137" s="3" t="s">
        <v>17</v>
      </c>
      <c r="O137" s="3" t="s">
        <v>25</v>
      </c>
    </row>
    <row r="138" spans="1:15" x14ac:dyDescent="0.25">
      <c r="A138" s="11" t="s">
        <v>223</v>
      </c>
      <c r="B138" s="3" t="s">
        <v>16</v>
      </c>
      <c r="C138" s="3" t="s">
        <v>224</v>
      </c>
      <c r="D138" s="3">
        <v>610</v>
      </c>
      <c r="E138" s="3">
        <v>0</v>
      </c>
      <c r="F138" s="3">
        <v>0</v>
      </c>
      <c r="G138" s="3">
        <v>0</v>
      </c>
      <c r="H138" s="3">
        <v>1</v>
      </c>
      <c r="I138" s="3">
        <v>0</v>
      </c>
      <c r="J138" s="4">
        <v>200</v>
      </c>
      <c r="K138" s="4">
        <v>0</v>
      </c>
      <c r="L138" s="17">
        <f t="shared" si="2"/>
        <v>0</v>
      </c>
      <c r="M138" s="5">
        <v>0</v>
      </c>
      <c r="N138" s="3" t="s">
        <v>17</v>
      </c>
      <c r="O138" s="3" t="s">
        <v>25</v>
      </c>
    </row>
    <row r="139" spans="1:15" x14ac:dyDescent="0.25">
      <c r="A139" s="11" t="s">
        <v>225</v>
      </c>
      <c r="B139" s="3" t="s">
        <v>16</v>
      </c>
      <c r="C139" s="3" t="s">
        <v>226</v>
      </c>
      <c r="D139" s="3">
        <v>620</v>
      </c>
      <c r="E139" s="3">
        <v>31</v>
      </c>
      <c r="F139" s="3">
        <v>31</v>
      </c>
      <c r="G139" s="3">
        <v>31</v>
      </c>
      <c r="H139" s="3">
        <v>46</v>
      </c>
      <c r="I139" s="3">
        <v>0</v>
      </c>
      <c r="J139" s="4">
        <v>175</v>
      </c>
      <c r="K139" s="4">
        <v>5425</v>
      </c>
      <c r="L139" s="15">
        <f t="shared" si="2"/>
        <v>5425</v>
      </c>
      <c r="M139" s="5">
        <v>1E-3</v>
      </c>
      <c r="N139" s="3" t="s">
        <v>17</v>
      </c>
      <c r="O139" s="3" t="s">
        <v>25</v>
      </c>
    </row>
    <row r="140" spans="1:15" x14ac:dyDescent="0.25">
      <c r="A140" s="11" t="s">
        <v>227</v>
      </c>
      <c r="B140" s="3" t="s">
        <v>16</v>
      </c>
      <c r="C140" s="3" t="s">
        <v>228</v>
      </c>
      <c r="D140" s="3">
        <v>630</v>
      </c>
      <c r="E140" s="3">
        <v>48</v>
      </c>
      <c r="F140" s="3">
        <v>48</v>
      </c>
      <c r="G140" s="3">
        <v>48</v>
      </c>
      <c r="H140" s="3">
        <v>69</v>
      </c>
      <c r="I140" s="3">
        <v>0</v>
      </c>
      <c r="J140" s="4">
        <v>175</v>
      </c>
      <c r="K140" s="4">
        <v>8400</v>
      </c>
      <c r="L140" s="15">
        <f t="shared" si="2"/>
        <v>8400</v>
      </c>
      <c r="M140" s="5">
        <v>1E-3</v>
      </c>
      <c r="N140" s="3" t="s">
        <v>17</v>
      </c>
      <c r="O140" s="3" t="s">
        <v>25</v>
      </c>
    </row>
    <row r="141" spans="1:15" x14ac:dyDescent="0.25">
      <c r="A141" s="11" t="s">
        <v>229</v>
      </c>
      <c r="B141" s="3" t="s">
        <v>16</v>
      </c>
      <c r="C141" s="3" t="s">
        <v>230</v>
      </c>
      <c r="D141" s="3">
        <v>640</v>
      </c>
      <c r="E141" s="3">
        <v>19</v>
      </c>
      <c r="F141" s="3">
        <v>19</v>
      </c>
      <c r="G141" s="3">
        <v>19</v>
      </c>
      <c r="H141" s="3">
        <v>16</v>
      </c>
      <c r="I141" s="3">
        <v>0</v>
      </c>
      <c r="J141" s="4">
        <v>175</v>
      </c>
      <c r="K141" s="4">
        <v>3325</v>
      </c>
      <c r="L141" s="15">
        <f t="shared" si="2"/>
        <v>3325</v>
      </c>
      <c r="M141" s="5">
        <v>0</v>
      </c>
      <c r="N141" s="3" t="s">
        <v>17</v>
      </c>
      <c r="O141" s="3" t="s">
        <v>25</v>
      </c>
    </row>
    <row r="142" spans="1:15" x14ac:dyDescent="0.25">
      <c r="A142" s="11" t="s">
        <v>233</v>
      </c>
      <c r="B142" s="3" t="s">
        <v>16</v>
      </c>
      <c r="C142" s="3" t="s">
        <v>234</v>
      </c>
      <c r="D142" s="3">
        <v>650</v>
      </c>
      <c r="E142" s="3">
        <v>4</v>
      </c>
      <c r="F142" s="3">
        <v>4</v>
      </c>
      <c r="G142" s="3">
        <v>4</v>
      </c>
      <c r="H142" s="3">
        <v>3</v>
      </c>
      <c r="I142" s="3">
        <v>0</v>
      </c>
      <c r="J142" s="4">
        <v>215</v>
      </c>
      <c r="K142" s="4">
        <v>860</v>
      </c>
      <c r="L142" s="15">
        <f t="shared" si="2"/>
        <v>860</v>
      </c>
      <c r="M142" s="5">
        <v>0</v>
      </c>
      <c r="N142" s="3" t="s">
        <v>17</v>
      </c>
      <c r="O142" s="3" t="s">
        <v>25</v>
      </c>
    </row>
    <row r="143" spans="1:15" x14ac:dyDescent="0.25">
      <c r="A143" s="11" t="s">
        <v>235</v>
      </c>
      <c r="B143" s="3" t="s">
        <v>16</v>
      </c>
      <c r="C143" s="3" t="s">
        <v>236</v>
      </c>
      <c r="D143" s="3">
        <v>660</v>
      </c>
      <c r="E143" s="3">
        <v>12</v>
      </c>
      <c r="F143" s="3">
        <v>12</v>
      </c>
      <c r="G143" s="3">
        <v>12</v>
      </c>
      <c r="H143" s="3">
        <v>8</v>
      </c>
      <c r="I143" s="3">
        <v>0</v>
      </c>
      <c r="J143" s="4">
        <v>215</v>
      </c>
      <c r="K143" s="4">
        <v>2580</v>
      </c>
      <c r="L143" s="15">
        <f t="shared" si="2"/>
        <v>2580</v>
      </c>
      <c r="M143" s="5">
        <v>0</v>
      </c>
      <c r="N143" s="3" t="s">
        <v>17</v>
      </c>
      <c r="O143" s="3" t="s">
        <v>25</v>
      </c>
    </row>
    <row r="144" spans="1:15" x14ac:dyDescent="0.25">
      <c r="A144" s="11" t="s">
        <v>237</v>
      </c>
      <c r="B144" s="3" t="s">
        <v>16</v>
      </c>
      <c r="C144" s="3" t="s">
        <v>238</v>
      </c>
      <c r="D144" s="3">
        <v>670</v>
      </c>
      <c r="E144" s="3">
        <v>5</v>
      </c>
      <c r="F144" s="3">
        <v>5</v>
      </c>
      <c r="G144" s="3">
        <v>5</v>
      </c>
      <c r="H144" s="3">
        <v>7</v>
      </c>
      <c r="I144" s="3">
        <v>0</v>
      </c>
      <c r="J144" s="4">
        <v>155</v>
      </c>
      <c r="K144" s="4">
        <v>775</v>
      </c>
      <c r="L144" s="15">
        <f t="shared" si="2"/>
        <v>775</v>
      </c>
      <c r="M144" s="5">
        <v>0</v>
      </c>
      <c r="N144" s="3" t="s">
        <v>17</v>
      </c>
      <c r="O144" s="3" t="s">
        <v>25</v>
      </c>
    </row>
    <row r="145" spans="1:15" x14ac:dyDescent="0.25">
      <c r="A145" s="11" t="s">
        <v>257</v>
      </c>
      <c r="B145" s="3" t="s">
        <v>128</v>
      </c>
      <c r="C145" s="3" t="s">
        <v>258</v>
      </c>
      <c r="D145" s="3">
        <v>680</v>
      </c>
      <c r="E145" s="6">
        <v>11511.5</v>
      </c>
      <c r="F145" s="6">
        <v>11511.5</v>
      </c>
      <c r="G145" s="6">
        <v>11511.5</v>
      </c>
      <c r="H145" s="6">
        <v>14246</v>
      </c>
      <c r="I145" s="3">
        <v>0</v>
      </c>
      <c r="J145" s="4">
        <v>2.85</v>
      </c>
      <c r="K145" s="4">
        <v>32807.78</v>
      </c>
      <c r="L145" s="15">
        <f t="shared" si="2"/>
        <v>32807.78</v>
      </c>
      <c r="M145" s="5">
        <v>3.0000000000000001E-3</v>
      </c>
      <c r="N145" s="3" t="s">
        <v>17</v>
      </c>
      <c r="O145" s="3" t="s">
        <v>25</v>
      </c>
    </row>
    <row r="146" spans="1:15" x14ac:dyDescent="0.25">
      <c r="A146" s="11" t="s">
        <v>201</v>
      </c>
      <c r="B146" s="3" t="s">
        <v>128</v>
      </c>
      <c r="C146" s="3" t="s">
        <v>202</v>
      </c>
      <c r="D146" s="3">
        <v>690</v>
      </c>
      <c r="E146" s="3">
        <v>0</v>
      </c>
      <c r="F146" s="3">
        <v>0</v>
      </c>
      <c r="G146" s="3">
        <v>0</v>
      </c>
      <c r="H146" s="3">
        <v>930</v>
      </c>
      <c r="I146" s="3">
        <v>0</v>
      </c>
      <c r="J146" s="4">
        <v>12.95</v>
      </c>
      <c r="K146" s="4">
        <v>0</v>
      </c>
      <c r="L146" s="15">
        <f t="shared" si="2"/>
        <v>0</v>
      </c>
      <c r="M146" s="5">
        <v>0</v>
      </c>
      <c r="N146" s="3" t="s">
        <v>17</v>
      </c>
      <c r="O146" s="3" t="s">
        <v>25</v>
      </c>
    </row>
    <row r="147" spans="1:15" x14ac:dyDescent="0.25">
      <c r="A147" s="11" t="s">
        <v>197</v>
      </c>
      <c r="B147" s="3" t="s">
        <v>16</v>
      </c>
      <c r="C147" s="3" t="s">
        <v>198</v>
      </c>
      <c r="D147" s="3">
        <v>700</v>
      </c>
      <c r="E147" s="3">
        <v>0</v>
      </c>
      <c r="F147" s="3">
        <v>0</v>
      </c>
      <c r="G147" s="3">
        <v>0</v>
      </c>
      <c r="H147" s="3">
        <v>2</v>
      </c>
      <c r="I147" s="3">
        <v>0</v>
      </c>
      <c r="J147" s="4">
        <v>200</v>
      </c>
      <c r="K147" s="4">
        <v>0</v>
      </c>
      <c r="L147" s="15">
        <f t="shared" si="2"/>
        <v>0</v>
      </c>
      <c r="M147" s="5">
        <v>0</v>
      </c>
      <c r="N147" s="3" t="s">
        <v>17</v>
      </c>
      <c r="O147" s="3" t="s">
        <v>25</v>
      </c>
    </row>
    <row r="148" spans="1:15" x14ac:dyDescent="0.25">
      <c r="A148" s="11" t="s">
        <v>199</v>
      </c>
      <c r="B148" s="3" t="s">
        <v>16</v>
      </c>
      <c r="C148" s="3" t="s">
        <v>200</v>
      </c>
      <c r="D148" s="3">
        <v>710</v>
      </c>
      <c r="E148" s="3">
        <v>0</v>
      </c>
      <c r="F148" s="3">
        <v>0</v>
      </c>
      <c r="G148" s="3">
        <v>0</v>
      </c>
      <c r="H148" s="3">
        <v>2</v>
      </c>
      <c r="I148" s="3">
        <v>0</v>
      </c>
      <c r="J148" s="4">
        <v>200</v>
      </c>
      <c r="K148" s="4">
        <v>0</v>
      </c>
      <c r="L148" s="15">
        <f t="shared" si="2"/>
        <v>0</v>
      </c>
      <c r="M148" s="5">
        <v>0</v>
      </c>
      <c r="N148" s="3" t="s">
        <v>17</v>
      </c>
      <c r="O148" s="3" t="s">
        <v>25</v>
      </c>
    </row>
    <row r="149" spans="1:15" x14ac:dyDescent="0.25">
      <c r="A149" s="11" t="s">
        <v>156</v>
      </c>
      <c r="B149" s="3" t="s">
        <v>16</v>
      </c>
      <c r="C149" s="3" t="s">
        <v>157</v>
      </c>
      <c r="D149" s="3">
        <v>720</v>
      </c>
      <c r="E149" s="3">
        <v>17</v>
      </c>
      <c r="F149" s="3">
        <v>17</v>
      </c>
      <c r="G149" s="3">
        <v>17</v>
      </c>
      <c r="H149" s="3">
        <v>40</v>
      </c>
      <c r="I149" s="3">
        <v>0</v>
      </c>
      <c r="J149" s="4">
        <v>90</v>
      </c>
      <c r="K149" s="4">
        <v>1530</v>
      </c>
      <c r="L149" s="15">
        <f t="shared" si="2"/>
        <v>1530</v>
      </c>
      <c r="M149" s="5">
        <v>0</v>
      </c>
      <c r="N149" s="3" t="s">
        <v>17</v>
      </c>
      <c r="O149" s="3" t="s">
        <v>25</v>
      </c>
    </row>
    <row r="150" spans="1:15" x14ac:dyDescent="0.25">
      <c r="A150" s="11" t="s">
        <v>158</v>
      </c>
      <c r="B150" s="3" t="s">
        <v>16</v>
      </c>
      <c r="C150" s="3" t="s">
        <v>159</v>
      </c>
      <c r="D150" s="3">
        <v>730</v>
      </c>
      <c r="E150" s="3">
        <v>17</v>
      </c>
      <c r="F150" s="3">
        <v>17</v>
      </c>
      <c r="G150" s="3">
        <v>17</v>
      </c>
      <c r="H150" s="3">
        <v>40</v>
      </c>
      <c r="I150" s="3">
        <v>0</v>
      </c>
      <c r="J150" s="4">
        <v>0.01</v>
      </c>
      <c r="K150" s="4">
        <v>0.17</v>
      </c>
      <c r="L150" s="15">
        <f t="shared" si="2"/>
        <v>0.17</v>
      </c>
      <c r="M150" s="5">
        <v>0</v>
      </c>
      <c r="N150" s="3" t="s">
        <v>17</v>
      </c>
      <c r="O150" s="3" t="s">
        <v>25</v>
      </c>
    </row>
    <row r="151" spans="1:15" x14ac:dyDescent="0.25">
      <c r="A151" s="11" t="s">
        <v>182</v>
      </c>
      <c r="B151" s="3" t="s">
        <v>16</v>
      </c>
      <c r="C151" s="3" t="s">
        <v>183</v>
      </c>
      <c r="D151" s="3">
        <v>740</v>
      </c>
      <c r="E151" s="3">
        <v>8</v>
      </c>
      <c r="F151" s="3">
        <v>8</v>
      </c>
      <c r="G151" s="3">
        <v>8</v>
      </c>
      <c r="H151" s="3">
        <v>20</v>
      </c>
      <c r="I151" s="3">
        <v>0</v>
      </c>
      <c r="J151" s="4">
        <v>500</v>
      </c>
      <c r="K151" s="4">
        <v>4000</v>
      </c>
      <c r="L151" s="15">
        <f t="shared" si="2"/>
        <v>4000</v>
      </c>
      <c r="M151" s="5">
        <v>0</v>
      </c>
      <c r="N151" s="3" t="s">
        <v>17</v>
      </c>
      <c r="O151" s="3" t="s">
        <v>25</v>
      </c>
    </row>
    <row r="152" spans="1:15" x14ac:dyDescent="0.25">
      <c r="A152" s="11" t="s">
        <v>184</v>
      </c>
      <c r="B152" s="3" t="s">
        <v>16</v>
      </c>
      <c r="C152" s="3" t="s">
        <v>185</v>
      </c>
      <c r="D152" s="3">
        <v>750</v>
      </c>
      <c r="E152" s="3">
        <v>8</v>
      </c>
      <c r="F152" s="3">
        <v>8</v>
      </c>
      <c r="G152" s="3">
        <v>8</v>
      </c>
      <c r="H152" s="3">
        <v>20</v>
      </c>
      <c r="I152" s="3">
        <v>0</v>
      </c>
      <c r="J152" s="4">
        <v>0.01</v>
      </c>
      <c r="K152" s="4">
        <v>0.08</v>
      </c>
      <c r="L152" s="15">
        <f t="shared" si="2"/>
        <v>0.08</v>
      </c>
      <c r="M152" s="5">
        <v>0</v>
      </c>
      <c r="N152" s="3" t="s">
        <v>17</v>
      </c>
      <c r="O152" s="3" t="s">
        <v>25</v>
      </c>
    </row>
    <row r="153" spans="1:15" x14ac:dyDescent="0.25">
      <c r="A153" s="11" t="s">
        <v>186</v>
      </c>
      <c r="B153" s="3" t="s">
        <v>145</v>
      </c>
      <c r="C153" s="3" t="s">
        <v>187</v>
      </c>
      <c r="D153" s="3">
        <v>760</v>
      </c>
      <c r="E153" s="3">
        <v>1</v>
      </c>
      <c r="F153" s="3">
        <v>1</v>
      </c>
      <c r="G153" s="3">
        <v>1</v>
      </c>
      <c r="H153" s="3">
        <v>1</v>
      </c>
      <c r="I153" s="3">
        <v>0</v>
      </c>
      <c r="J153" s="4">
        <v>750000</v>
      </c>
      <c r="K153" s="4">
        <v>750000</v>
      </c>
      <c r="L153" s="15">
        <f>ROUND(J153*E153,2)</f>
        <v>750000</v>
      </c>
      <c r="M153" s="5">
        <v>7.4999999999999997E-2</v>
      </c>
      <c r="N153" s="3" t="s">
        <v>17</v>
      </c>
      <c r="O153" s="3" t="s">
        <v>25</v>
      </c>
    </row>
    <row r="154" spans="1:15" x14ac:dyDescent="0.25">
      <c r="A154" s="11" t="s">
        <v>249</v>
      </c>
      <c r="B154" s="3" t="s">
        <v>33</v>
      </c>
      <c r="C154" s="3" t="s">
        <v>250</v>
      </c>
      <c r="D154" s="3">
        <v>770</v>
      </c>
      <c r="E154" s="6">
        <v>4371</v>
      </c>
      <c r="F154" s="6">
        <v>4371</v>
      </c>
      <c r="G154" s="6">
        <v>4371</v>
      </c>
      <c r="H154" s="6">
        <v>10000</v>
      </c>
      <c r="I154" s="3">
        <v>0</v>
      </c>
      <c r="J154" s="4">
        <v>1.1499999999999999</v>
      </c>
      <c r="K154" s="4">
        <v>5026.67</v>
      </c>
      <c r="L154" s="15">
        <v>5026.67</v>
      </c>
      <c r="M154" s="5">
        <v>1E-3</v>
      </c>
      <c r="N154" s="3" t="s">
        <v>17</v>
      </c>
      <c r="O154" s="3" t="s">
        <v>25</v>
      </c>
    </row>
    <row r="155" spans="1:15" x14ac:dyDescent="0.25">
      <c r="A155" s="11" t="s">
        <v>251</v>
      </c>
      <c r="B155" s="3" t="s">
        <v>33</v>
      </c>
      <c r="C155" s="3" t="s">
        <v>252</v>
      </c>
      <c r="D155" s="3">
        <v>780</v>
      </c>
      <c r="E155" s="6">
        <v>6152</v>
      </c>
      <c r="F155" s="6">
        <v>6152</v>
      </c>
      <c r="G155" s="6">
        <v>6152</v>
      </c>
      <c r="H155" s="6">
        <v>5000</v>
      </c>
      <c r="I155" s="3">
        <v>0</v>
      </c>
      <c r="J155" s="4">
        <v>1.1499999999999999</v>
      </c>
      <c r="K155" s="4">
        <v>7074.8</v>
      </c>
      <c r="L155" s="15">
        <f t="shared" si="2"/>
        <v>7074.8</v>
      </c>
      <c r="M155" s="5">
        <v>1E-3</v>
      </c>
      <c r="N155" s="3" t="s">
        <v>17</v>
      </c>
      <c r="O155" s="3" t="s">
        <v>25</v>
      </c>
    </row>
    <row r="156" spans="1:15" x14ac:dyDescent="0.25">
      <c r="A156" s="11" t="s">
        <v>253</v>
      </c>
      <c r="B156" s="3" t="s">
        <v>16</v>
      </c>
      <c r="C156" s="3" t="s">
        <v>254</v>
      </c>
      <c r="D156" s="3">
        <v>790</v>
      </c>
      <c r="E156" s="6">
        <v>1071</v>
      </c>
      <c r="F156" s="6">
        <v>1071</v>
      </c>
      <c r="G156" s="6">
        <v>1071</v>
      </c>
      <c r="H156" s="3">
        <v>800</v>
      </c>
      <c r="I156" s="3">
        <v>0</v>
      </c>
      <c r="J156" s="4">
        <v>25</v>
      </c>
      <c r="K156" s="4">
        <v>26775</v>
      </c>
      <c r="L156" s="15">
        <f t="shared" si="2"/>
        <v>26775</v>
      </c>
      <c r="M156" s="5">
        <v>3.0000000000000001E-3</v>
      </c>
      <c r="N156" s="3" t="s">
        <v>17</v>
      </c>
      <c r="O156" s="3" t="s">
        <v>25</v>
      </c>
    </row>
    <row r="157" spans="1:15" x14ac:dyDescent="0.25">
      <c r="A157" s="11" t="s">
        <v>255</v>
      </c>
      <c r="B157" s="3" t="s">
        <v>16</v>
      </c>
      <c r="C157" s="3" t="s">
        <v>256</v>
      </c>
      <c r="D157" s="3">
        <v>800</v>
      </c>
      <c r="E157" s="6">
        <v>1071</v>
      </c>
      <c r="F157" s="6">
        <v>1071</v>
      </c>
      <c r="G157" s="6">
        <v>1071</v>
      </c>
      <c r="H157" s="3">
        <v>800</v>
      </c>
      <c r="I157" s="3">
        <v>0</v>
      </c>
      <c r="J157" s="4">
        <v>0.01</v>
      </c>
      <c r="K157" s="4">
        <v>10.71</v>
      </c>
      <c r="L157" s="15">
        <f t="shared" si="2"/>
        <v>10.71</v>
      </c>
      <c r="M157" s="5">
        <v>0</v>
      </c>
      <c r="N157" s="3" t="s">
        <v>17</v>
      </c>
      <c r="O157" s="3" t="s">
        <v>25</v>
      </c>
    </row>
    <row r="158" spans="1:15" x14ac:dyDescent="0.25">
      <c r="A158" s="11" t="s">
        <v>271</v>
      </c>
      <c r="B158" s="3" t="s">
        <v>128</v>
      </c>
      <c r="C158" s="3" t="s">
        <v>272</v>
      </c>
      <c r="D158" s="3">
        <v>810</v>
      </c>
      <c r="E158" s="6">
        <v>5089</v>
      </c>
      <c r="F158" s="6">
        <v>5089</v>
      </c>
      <c r="G158" s="6">
        <v>5089</v>
      </c>
      <c r="H158" s="6">
        <v>5000</v>
      </c>
      <c r="I158" s="3">
        <v>0</v>
      </c>
      <c r="J158" s="4">
        <v>5.75</v>
      </c>
      <c r="K158" s="4">
        <v>29261.75</v>
      </c>
      <c r="L158" s="15">
        <f t="shared" si="2"/>
        <v>29261.75</v>
      </c>
      <c r="M158" s="5">
        <v>3.0000000000000001E-3</v>
      </c>
      <c r="N158" s="3" t="s">
        <v>17</v>
      </c>
      <c r="O158" s="3" t="s">
        <v>25</v>
      </c>
    </row>
    <row r="159" spans="1:15" x14ac:dyDescent="0.25">
      <c r="A159" s="11" t="s">
        <v>273</v>
      </c>
      <c r="B159" s="3" t="s">
        <v>128</v>
      </c>
      <c r="C159" s="3" t="s">
        <v>274</v>
      </c>
      <c r="D159" s="3">
        <v>820</v>
      </c>
      <c r="E159" s="6">
        <v>5089</v>
      </c>
      <c r="F159" s="6">
        <v>5089</v>
      </c>
      <c r="G159" s="6">
        <v>5089</v>
      </c>
      <c r="H159" s="6">
        <v>5000</v>
      </c>
      <c r="I159" s="3">
        <v>0</v>
      </c>
      <c r="J159" s="4">
        <v>0.01</v>
      </c>
      <c r="K159" s="4">
        <v>50.89</v>
      </c>
      <c r="L159" s="15">
        <f t="shared" si="2"/>
        <v>50.89</v>
      </c>
      <c r="M159" s="5">
        <v>0</v>
      </c>
      <c r="N159" s="3" t="s">
        <v>17</v>
      </c>
      <c r="O159" s="3" t="s">
        <v>25</v>
      </c>
    </row>
    <row r="160" spans="1:15" x14ac:dyDescent="0.25">
      <c r="A160" s="11" t="s">
        <v>280</v>
      </c>
      <c r="B160" s="3" t="s">
        <v>145</v>
      </c>
      <c r="C160" s="3" t="s">
        <v>281</v>
      </c>
      <c r="D160" s="3">
        <v>830</v>
      </c>
      <c r="E160" s="3">
        <v>1</v>
      </c>
      <c r="F160" s="3">
        <v>1</v>
      </c>
      <c r="G160" s="3">
        <v>1</v>
      </c>
      <c r="H160" s="3">
        <v>1</v>
      </c>
      <c r="I160" s="3">
        <v>0</v>
      </c>
      <c r="J160" s="4">
        <v>675460.58</v>
      </c>
      <c r="K160" s="4">
        <v>675460.58</v>
      </c>
      <c r="L160" s="15">
        <f t="shared" si="2"/>
        <v>675460.58</v>
      </c>
      <c r="M160" s="5">
        <v>6.8000000000000005E-2</v>
      </c>
      <c r="N160" s="3" t="s">
        <v>17</v>
      </c>
      <c r="O160" s="3" t="s">
        <v>25</v>
      </c>
    </row>
    <row r="161" spans="1:15" x14ac:dyDescent="0.25">
      <c r="A161" s="11" t="s">
        <v>275</v>
      </c>
      <c r="B161" s="3" t="s">
        <v>22</v>
      </c>
      <c r="C161" s="3" t="s">
        <v>276</v>
      </c>
      <c r="D161" s="3">
        <v>840</v>
      </c>
      <c r="E161" s="3">
        <v>0</v>
      </c>
      <c r="F161" s="3">
        <v>0</v>
      </c>
      <c r="G161" s="3">
        <v>0</v>
      </c>
      <c r="H161" s="3">
        <v>100</v>
      </c>
      <c r="I161" s="3">
        <v>0</v>
      </c>
      <c r="J161" s="4">
        <v>18</v>
      </c>
      <c r="K161" s="4">
        <v>0</v>
      </c>
      <c r="L161" s="15">
        <f t="shared" si="2"/>
        <v>0</v>
      </c>
      <c r="M161" s="5">
        <v>0</v>
      </c>
      <c r="N161" s="3" t="s">
        <v>17</v>
      </c>
      <c r="O161" s="3" t="s">
        <v>25</v>
      </c>
    </row>
    <row r="162" spans="1:15" x14ac:dyDescent="0.25">
      <c r="A162" s="11" t="s">
        <v>282</v>
      </c>
      <c r="B162" s="3" t="s">
        <v>283</v>
      </c>
      <c r="C162" s="3" t="s">
        <v>284</v>
      </c>
      <c r="D162" s="3">
        <v>850</v>
      </c>
      <c r="E162" s="3">
        <v>0</v>
      </c>
      <c r="F162" s="3">
        <v>0</v>
      </c>
      <c r="G162" s="3">
        <v>0</v>
      </c>
      <c r="H162" s="3">
        <v>50</v>
      </c>
      <c r="I162" s="3">
        <v>0</v>
      </c>
      <c r="J162" s="4">
        <v>50</v>
      </c>
      <c r="K162" s="4">
        <v>0</v>
      </c>
      <c r="L162" s="15">
        <f t="shared" si="2"/>
        <v>0</v>
      </c>
      <c r="M162" s="5">
        <v>0</v>
      </c>
      <c r="N162" s="3" t="s">
        <v>17</v>
      </c>
      <c r="O162" s="3" t="s">
        <v>25</v>
      </c>
    </row>
    <row r="163" spans="1:15" x14ac:dyDescent="0.25">
      <c r="A163" s="11" t="s">
        <v>124</v>
      </c>
      <c r="B163" s="3" t="s">
        <v>22</v>
      </c>
      <c r="C163" s="3" t="s">
        <v>125</v>
      </c>
      <c r="D163" s="3">
        <v>860</v>
      </c>
      <c r="E163" s="3">
        <v>0</v>
      </c>
      <c r="F163" s="3">
        <v>0</v>
      </c>
      <c r="G163" s="3">
        <v>0</v>
      </c>
      <c r="H163" s="6">
        <v>2000</v>
      </c>
      <c r="I163" s="3">
        <v>0</v>
      </c>
      <c r="J163" s="4">
        <v>6.33</v>
      </c>
      <c r="K163" s="4">
        <v>0</v>
      </c>
      <c r="L163" s="15">
        <f t="shared" si="2"/>
        <v>0</v>
      </c>
      <c r="M163" s="5">
        <v>0</v>
      </c>
      <c r="N163" s="3" t="s">
        <v>17</v>
      </c>
      <c r="O163" s="3" t="s">
        <v>25</v>
      </c>
    </row>
    <row r="164" spans="1:15" x14ac:dyDescent="0.25">
      <c r="A164" s="11" t="s">
        <v>140</v>
      </c>
      <c r="B164" s="3" t="s">
        <v>81</v>
      </c>
      <c r="C164" s="3" t="s">
        <v>141</v>
      </c>
      <c r="D164" s="3">
        <v>870</v>
      </c>
      <c r="E164" s="3">
        <v>40</v>
      </c>
      <c r="F164" s="3">
        <v>40</v>
      </c>
      <c r="G164" s="3">
        <v>40</v>
      </c>
      <c r="H164" s="6">
        <v>1000</v>
      </c>
      <c r="I164" s="3">
        <v>0</v>
      </c>
      <c r="J164" s="4">
        <v>48</v>
      </c>
      <c r="K164" s="4">
        <v>1920</v>
      </c>
      <c r="L164" s="15">
        <f t="shared" si="2"/>
        <v>1920</v>
      </c>
      <c r="M164" s="5">
        <v>0</v>
      </c>
      <c r="N164" s="3" t="s">
        <v>17</v>
      </c>
      <c r="O164" s="3" t="s">
        <v>25</v>
      </c>
    </row>
    <row r="165" spans="1:15" x14ac:dyDescent="0.25">
      <c r="A165" s="11" t="s">
        <v>191</v>
      </c>
      <c r="B165" s="3" t="s">
        <v>16</v>
      </c>
      <c r="C165" s="3" t="s">
        <v>192</v>
      </c>
      <c r="D165" s="3">
        <v>880</v>
      </c>
      <c r="E165" s="3">
        <v>7</v>
      </c>
      <c r="F165" s="3">
        <v>7</v>
      </c>
      <c r="G165" s="3">
        <v>7</v>
      </c>
      <c r="H165" s="3">
        <v>3</v>
      </c>
      <c r="I165" s="3">
        <v>0</v>
      </c>
      <c r="J165" s="4">
        <v>400</v>
      </c>
      <c r="K165" s="4">
        <v>2800</v>
      </c>
      <c r="L165" s="15">
        <f t="shared" si="2"/>
        <v>2800</v>
      </c>
      <c r="M165" s="5">
        <v>0</v>
      </c>
      <c r="N165" s="3" t="s">
        <v>17</v>
      </c>
      <c r="O165" s="3" t="s">
        <v>25</v>
      </c>
    </row>
    <row r="166" spans="1:15" x14ac:dyDescent="0.25">
      <c r="A166" s="11" t="s">
        <v>193</v>
      </c>
      <c r="B166" s="3" t="s">
        <v>16</v>
      </c>
      <c r="C166" s="3" t="s">
        <v>194</v>
      </c>
      <c r="D166" s="3">
        <v>890</v>
      </c>
      <c r="E166" s="3">
        <v>0</v>
      </c>
      <c r="F166" s="3">
        <v>0</v>
      </c>
      <c r="G166" s="3">
        <v>0</v>
      </c>
      <c r="H166" s="3">
        <v>2</v>
      </c>
      <c r="I166" s="3">
        <v>0</v>
      </c>
      <c r="J166" s="4">
        <v>1000</v>
      </c>
      <c r="K166" s="4">
        <v>0</v>
      </c>
      <c r="L166" s="15">
        <f t="shared" si="2"/>
        <v>0</v>
      </c>
      <c r="M166" s="5">
        <v>0</v>
      </c>
      <c r="N166" s="3" t="s">
        <v>17</v>
      </c>
      <c r="O166" s="3" t="s">
        <v>25</v>
      </c>
    </row>
    <row r="167" spans="1:15" x14ac:dyDescent="0.25">
      <c r="A167" s="11" t="s">
        <v>142</v>
      </c>
      <c r="B167" s="3" t="s">
        <v>16</v>
      </c>
      <c r="C167" s="3" t="s">
        <v>143</v>
      </c>
      <c r="D167" s="3">
        <v>900</v>
      </c>
      <c r="E167" s="3">
        <v>84</v>
      </c>
      <c r="F167" s="3">
        <v>84</v>
      </c>
      <c r="G167" s="3">
        <v>84</v>
      </c>
      <c r="H167" s="3">
        <v>61</v>
      </c>
      <c r="I167" s="3">
        <v>0</v>
      </c>
      <c r="J167" s="4">
        <v>400</v>
      </c>
      <c r="K167" s="4">
        <v>33600</v>
      </c>
      <c r="L167" s="15">
        <f t="shared" si="2"/>
        <v>33600</v>
      </c>
      <c r="M167" s="5">
        <v>3.0000000000000001E-3</v>
      </c>
      <c r="N167" s="3" t="s">
        <v>17</v>
      </c>
      <c r="O167" s="3" t="s">
        <v>25</v>
      </c>
    </row>
    <row r="168" spans="1:15" x14ac:dyDescent="0.25">
      <c r="A168" s="11" t="s">
        <v>144</v>
      </c>
      <c r="B168" s="3" t="s">
        <v>145</v>
      </c>
      <c r="C168" s="3" t="s">
        <v>146</v>
      </c>
      <c r="D168" s="3">
        <v>910</v>
      </c>
      <c r="E168" s="3">
        <v>0</v>
      </c>
      <c r="F168" s="3">
        <v>0</v>
      </c>
      <c r="G168" s="3">
        <v>0</v>
      </c>
      <c r="H168" s="3">
        <v>1</v>
      </c>
      <c r="I168" s="3">
        <v>0</v>
      </c>
      <c r="J168" s="4">
        <v>1000</v>
      </c>
      <c r="K168" s="4">
        <v>0</v>
      </c>
      <c r="L168" s="15">
        <f t="shared" si="2"/>
        <v>0</v>
      </c>
      <c r="M168" s="5">
        <v>0</v>
      </c>
      <c r="N168" s="3" t="s">
        <v>17</v>
      </c>
      <c r="O168" s="3" t="s">
        <v>25</v>
      </c>
    </row>
    <row r="169" spans="1:15" x14ac:dyDescent="0.25">
      <c r="A169" s="11" t="s">
        <v>151</v>
      </c>
      <c r="B169" s="3" t="s">
        <v>27</v>
      </c>
      <c r="C169" s="3" t="s">
        <v>152</v>
      </c>
      <c r="D169" s="3">
        <v>920</v>
      </c>
      <c r="E169" s="3">
        <v>0</v>
      </c>
      <c r="F169" s="3">
        <v>0</v>
      </c>
      <c r="G169" s="3">
        <v>0</v>
      </c>
      <c r="H169" s="6">
        <v>2000</v>
      </c>
      <c r="I169" s="3">
        <v>0</v>
      </c>
      <c r="J169" s="4">
        <v>1</v>
      </c>
      <c r="K169" s="4">
        <v>0</v>
      </c>
      <c r="L169" s="15">
        <f t="shared" si="2"/>
        <v>0</v>
      </c>
      <c r="M169" s="5">
        <v>0</v>
      </c>
      <c r="N169" s="3" t="s">
        <v>17</v>
      </c>
      <c r="O169" s="3" t="s">
        <v>25</v>
      </c>
    </row>
    <row r="170" spans="1:15" ht="15.75" thickBot="1" x14ac:dyDescent="0.3"/>
    <row r="171" spans="1:15" ht="15.75" thickTop="1" x14ac:dyDescent="0.25">
      <c r="J171" s="12"/>
      <c r="K171" s="13">
        <f>SUM(K5:K170)</f>
        <v>10372619.230000006</v>
      </c>
      <c r="L171" s="13">
        <f>SUM(L5:L170)</f>
        <v>10372619.230000006</v>
      </c>
    </row>
    <row r="172" spans="1:15" x14ac:dyDescent="0.25">
      <c r="J172" t="s">
        <v>288</v>
      </c>
      <c r="K172" s="14">
        <f>K2-K171</f>
        <v>-384158.32000000589</v>
      </c>
      <c r="L172" s="14">
        <f>K2-L171</f>
        <v>-384158.32000000589</v>
      </c>
    </row>
  </sheetData>
  <sortState xmlns:xlrd2="http://schemas.microsoft.com/office/spreadsheetml/2017/richdata2" ref="A6:P169">
    <sortCondition ref="C5:C169"/>
    <sortCondition ref="A5:A169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d234255-e20f-4205-88a5-9658a402999b}" enabled="0" method="" siteId="{3d234255-e20f-4205-88a5-9658a402999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Teachout, Mike</dc:creator>
  <cp:lastModifiedBy>Duncan, Ian</cp:lastModifiedBy>
  <dcterms:created xsi:type="dcterms:W3CDTF">2024-04-23T14:37:59Z</dcterms:created>
  <dcterms:modified xsi:type="dcterms:W3CDTF">2024-04-25T18:20:10Z</dcterms:modified>
</cp:coreProperties>
</file>