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sponlinenam-my.sharepoint.com/personal/ian_duncan_wsp_com/Documents/Documents/CED 7018/NBCO Package/"/>
    </mc:Choice>
  </mc:AlternateContent>
  <xr:revisionPtr revIDLastSave="38" documentId="8_{3004BF62-DAD6-4E50-92EE-A4E5AE7B5330}" xr6:coauthVersionLast="47" xr6:coauthVersionMax="47" xr10:uidLastSave="{E28BFDA5-A671-4F6E-B8F8-C84C517D0936}"/>
  <bookViews>
    <workbookView xWindow="-28920" yWindow="-120" windowWidth="29040" windowHeight="15840" xr2:uid="{00000000-000D-0000-FFFF-FFFF00000000}"/>
  </bookViews>
  <sheets>
    <sheet name="CM Summa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1" l="1"/>
  <c r="F18" i="1" l="1"/>
  <c r="F19" i="1" s="1"/>
  <c r="F23" i="1" s="1"/>
  <c r="F24" i="1" s="1"/>
</calcChain>
</file>

<file path=xl/sharedStrings.xml><?xml version="1.0" encoding="utf-8"?>
<sst xmlns="http://schemas.openxmlformats.org/spreadsheetml/2006/main" count="37" uniqueCount="22">
  <si>
    <t>Cont. Mod. No.</t>
  </si>
  <si>
    <t>Rev. No.</t>
  </si>
  <si>
    <r>
      <rPr>
        <sz val="10"/>
        <rFont val="Arial"/>
        <family val="2"/>
      </rPr>
      <t>Cont. Mod.
Date</t>
    </r>
  </si>
  <si>
    <t>Status</t>
  </si>
  <si>
    <t>Approval Date</t>
  </si>
  <si>
    <t>Short Description</t>
  </si>
  <si>
    <t>Net Change Amount</t>
  </si>
  <si>
    <t>Approved</t>
  </si>
  <si>
    <t>Total Net Change Amount</t>
  </si>
  <si>
    <t>Awarded Contract Amount</t>
  </si>
  <si>
    <t>Net Change Amount (Auth)</t>
  </si>
  <si>
    <t>( + )</t>
  </si>
  <si>
    <t>Current Contract Amount</t>
  </si>
  <si>
    <t>( - )</t>
  </si>
  <si>
    <t>Final Balancing</t>
  </si>
  <si>
    <t>Contract ID: PW-7018 - Major Streets Resurfacing City of Detroit</t>
  </si>
  <si>
    <t>Correct FM file to match unit prices from contract</t>
  </si>
  <si>
    <t>adjustment for inspector OT</t>
  </si>
  <si>
    <t>Addition of type J and K drainage structure covers</t>
  </si>
  <si>
    <t>balancing contract items</t>
  </si>
  <si>
    <t>addition of raised intersections on Clark and Scotten</t>
  </si>
  <si>
    <t>Amount Paid to Date (PE 001 - PE 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</si>
</sst>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m/d/yyyy;@"/>
    <numFmt numFmtId="165" formatCode="&quot;$&quot;#,##0.000_);[Red]\(&quot;$&quot;#,##0.000\)"/>
  </numFmts>
  <fonts count="6" x14ac:knownFonts="1">
    <font>
      <sz val="10"/>
      <color rgb="FF000000"/>
      <name val="Times New Roman"/>
      <charset val="204"/>
    </font>
    <font>
      <sz val="10"/>
      <color rgb="FF000000"/>
      <name val="Arial"/>
      <family val="2"/>
    </font>
    <font>
      <sz val="10"/>
      <name val="Arial"/>
      <family val="2"/>
    </font>
    <font>
      <sz val="10"/>
      <color rgb="FF000000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/>
  </cellStyleXfs>
  <cellXfs count="37">
    <xf numFmtId="0" fontId="0" fillId="0" borderId="0" xfId="0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0" xfId="0" applyFont="1"/>
    <xf numFmtId="0" fontId="1" fillId="0" borderId="4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0" xfId="0" applyFont="1" applyAlignment="1">
      <alignment horizontal="center"/>
    </xf>
    <xf numFmtId="1" fontId="1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8" fontId="1" fillId="0" borderId="5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8" fontId="1" fillId="0" borderId="0" xfId="1" applyNumberFormat="1" applyFont="1" applyFill="1" applyBorder="1" applyAlignment="1">
      <alignment horizontal="right" vertical="top"/>
    </xf>
    <xf numFmtId="0" fontId="1" fillId="0" borderId="2" xfId="0" applyFont="1" applyBorder="1" applyAlignment="1">
      <alignment horizontal="left" vertical="top"/>
    </xf>
    <xf numFmtId="8" fontId="1" fillId="0" borderId="2" xfId="1" applyNumberFormat="1" applyFont="1" applyFill="1" applyBorder="1" applyAlignment="1">
      <alignment horizontal="righ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8" fontId="1" fillId="0" borderId="8" xfId="1" applyNumberFormat="1" applyFont="1" applyFill="1" applyBorder="1" applyAlignment="1">
      <alignment horizontal="right" vertical="top"/>
    </xf>
    <xf numFmtId="0" fontId="1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8" fontId="1" fillId="0" borderId="0" xfId="0" applyNumberFormat="1" applyFont="1" applyAlignment="1">
      <alignment horizontal="center" vertical="center"/>
    </xf>
    <xf numFmtId="44" fontId="0" fillId="0" borderId="0" xfId="0" applyNumberFormat="1"/>
    <xf numFmtId="0" fontId="4" fillId="0" borderId="1" xfId="2" applyFont="1" applyBorder="1"/>
    <xf numFmtId="165" fontId="1" fillId="0" borderId="3" xfId="0" applyNumberFormat="1" applyFont="1" applyBorder="1" applyAlignment="1">
      <alignment horizontal="right" vertical="center" wrapText="1"/>
    </xf>
  </cellXfs>
  <cellStyles count="3">
    <cellStyle name="Currency" xfId="1" builtinId="4"/>
    <cellStyle name="Normal" xfId="0" builtinId="0"/>
    <cellStyle name="Normal 2" xfId="2" xr:uid="{C673E29D-BFD4-425B-AB13-CB2A1257E82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tabSelected="1" topLeftCell="A5" zoomScaleNormal="100" workbookViewId="0">
      <selection activeCell="J9" sqref="J9"/>
    </sheetView>
  </sheetViews>
  <sheetFormatPr defaultColWidth="15.83203125" defaultRowHeight="15" customHeight="1" x14ac:dyDescent="0.2"/>
  <cols>
    <col min="1" max="1" width="10.83203125" style="6" customWidth="1"/>
    <col min="2" max="3" width="15.83203125" style="6"/>
    <col min="4" max="4" width="18.83203125" style="6" customWidth="1"/>
    <col min="5" max="5" width="15.83203125" style="6"/>
    <col min="6" max="6" width="35.83203125" style="6" customWidth="1"/>
    <col min="7" max="7" width="20.83203125" style="6" customWidth="1"/>
    <col min="8" max="16384" width="15.83203125" style="6"/>
  </cols>
  <sheetData>
    <row r="1" spans="1:10" s="4" customFormat="1" ht="15" customHeight="1" x14ac:dyDescent="0.2">
      <c r="A1" s="35" t="s">
        <v>15</v>
      </c>
      <c r="B1" s="1"/>
      <c r="C1" s="2"/>
      <c r="D1" s="1"/>
      <c r="E1" s="1"/>
      <c r="F1" s="1"/>
      <c r="G1" s="3"/>
    </row>
    <row r="2" spans="1:10" ht="15" customHeight="1" x14ac:dyDescent="0.2">
      <c r="A2" s="5"/>
      <c r="G2" s="7"/>
    </row>
    <row r="3" spans="1:10" s="8" customFormat="1" ht="33.75" customHeight="1" x14ac:dyDescent="0.2">
      <c r="A3" s="29" t="s">
        <v>0</v>
      </c>
      <c r="B3" s="30" t="s">
        <v>1</v>
      </c>
      <c r="C3" s="31" t="s">
        <v>2</v>
      </c>
      <c r="D3" s="30" t="s">
        <v>3</v>
      </c>
      <c r="E3" s="30" t="s">
        <v>4</v>
      </c>
      <c r="F3" s="30" t="s">
        <v>5</v>
      </c>
      <c r="G3" s="32" t="s">
        <v>6</v>
      </c>
    </row>
    <row r="4" spans="1:10" s="16" customFormat="1" ht="39.950000000000003" customHeight="1" x14ac:dyDescent="0.2">
      <c r="A4" s="9">
        <v>1</v>
      </c>
      <c r="B4" s="10"/>
      <c r="C4" s="11">
        <v>44033</v>
      </c>
      <c r="D4" s="12" t="s">
        <v>7</v>
      </c>
      <c r="E4" s="13">
        <v>44033</v>
      </c>
      <c r="F4" s="14" t="s">
        <v>16</v>
      </c>
      <c r="G4" s="15">
        <v>0</v>
      </c>
    </row>
    <row r="5" spans="1:10" s="16" customFormat="1" ht="39.950000000000003" customHeight="1" x14ac:dyDescent="0.2">
      <c r="A5" s="9">
        <v>2</v>
      </c>
      <c r="B5" s="17"/>
      <c r="C5" s="11">
        <v>44123</v>
      </c>
      <c r="D5" s="12" t="s">
        <v>7</v>
      </c>
      <c r="E5" s="13">
        <v>44123</v>
      </c>
      <c r="F5" s="14" t="s">
        <v>17</v>
      </c>
      <c r="G5" s="15">
        <v>-3018.75</v>
      </c>
    </row>
    <row r="6" spans="1:10" s="16" customFormat="1" ht="39.950000000000003" customHeight="1" x14ac:dyDescent="0.2">
      <c r="A6" s="9">
        <v>3</v>
      </c>
      <c r="B6" s="17"/>
      <c r="C6" s="11">
        <v>44123</v>
      </c>
      <c r="D6" s="12" t="s">
        <v>7</v>
      </c>
      <c r="E6" s="13">
        <v>44123</v>
      </c>
      <c r="F6" s="14" t="s">
        <v>17</v>
      </c>
      <c r="G6" s="15">
        <v>1006.25</v>
      </c>
    </row>
    <row r="7" spans="1:10" s="16" customFormat="1" ht="39.950000000000003" customHeight="1" x14ac:dyDescent="0.2">
      <c r="A7" s="9">
        <v>4</v>
      </c>
      <c r="B7" s="17"/>
      <c r="C7" s="11">
        <v>44131</v>
      </c>
      <c r="D7" s="12" t="s">
        <v>7</v>
      </c>
      <c r="E7" s="13">
        <v>44131</v>
      </c>
      <c r="F7" s="14" t="s">
        <v>17</v>
      </c>
      <c r="G7" s="15">
        <v>-7778.75</v>
      </c>
    </row>
    <row r="8" spans="1:10" s="16" customFormat="1" ht="39.950000000000003" customHeight="1" x14ac:dyDescent="0.2">
      <c r="A8" s="9">
        <v>5</v>
      </c>
      <c r="B8" s="17"/>
      <c r="C8" s="11">
        <v>44147</v>
      </c>
      <c r="D8" s="12" t="s">
        <v>7</v>
      </c>
      <c r="E8" s="13">
        <v>44158</v>
      </c>
      <c r="F8" s="14" t="s">
        <v>18</v>
      </c>
      <c r="G8" s="15">
        <v>3750</v>
      </c>
    </row>
    <row r="9" spans="1:10" s="16" customFormat="1" ht="39.950000000000003" customHeight="1" x14ac:dyDescent="0.2">
      <c r="A9" s="9">
        <v>6</v>
      </c>
      <c r="B9" s="17">
        <v>1</v>
      </c>
      <c r="C9" s="11">
        <v>44292</v>
      </c>
      <c r="D9" s="12" t="s">
        <v>7</v>
      </c>
      <c r="E9" s="13">
        <v>44475</v>
      </c>
      <c r="F9" s="14" t="s">
        <v>17</v>
      </c>
      <c r="G9" s="15">
        <v>-4856.25</v>
      </c>
    </row>
    <row r="10" spans="1:10" s="16" customFormat="1" ht="39.950000000000003" customHeight="1" x14ac:dyDescent="0.2">
      <c r="A10" s="9">
        <v>7</v>
      </c>
      <c r="B10" s="17"/>
      <c r="C10" s="11">
        <v>44355</v>
      </c>
      <c r="D10" s="12" t="s">
        <v>7</v>
      </c>
      <c r="E10" s="13">
        <v>44361</v>
      </c>
      <c r="F10" s="14" t="s">
        <v>19</v>
      </c>
      <c r="G10" s="15">
        <v>-3524.2761099999998</v>
      </c>
    </row>
    <row r="11" spans="1:10" s="16" customFormat="1" ht="39.950000000000003" customHeight="1" x14ac:dyDescent="0.2">
      <c r="A11" s="9">
        <v>8</v>
      </c>
      <c r="B11" s="17">
        <v>2</v>
      </c>
      <c r="C11" s="11">
        <v>44470</v>
      </c>
      <c r="D11" s="12" t="s">
        <v>7</v>
      </c>
      <c r="E11" s="13">
        <v>44664</v>
      </c>
      <c r="F11" s="14" t="s">
        <v>20</v>
      </c>
      <c r="G11" s="15">
        <v>537750.94999999995</v>
      </c>
    </row>
    <row r="12" spans="1:10" s="16" customFormat="1" ht="39.950000000000003" customHeight="1" x14ac:dyDescent="0.2">
      <c r="A12" s="9">
        <v>9</v>
      </c>
      <c r="B12" s="17"/>
      <c r="C12" s="11">
        <v>44720</v>
      </c>
      <c r="D12" s="12" t="s">
        <v>7</v>
      </c>
      <c r="E12" s="13">
        <v>44722</v>
      </c>
      <c r="F12" s="14" t="s">
        <v>19</v>
      </c>
      <c r="G12" s="15">
        <v>-142232.04999999999</v>
      </c>
    </row>
    <row r="13" spans="1:10" s="16" customFormat="1" ht="39.950000000000003" customHeight="1" x14ac:dyDescent="0.2">
      <c r="A13" s="9">
        <v>10</v>
      </c>
      <c r="B13" s="17"/>
      <c r="C13" s="11">
        <v>44932</v>
      </c>
      <c r="D13" s="12" t="s">
        <v>7</v>
      </c>
      <c r="E13" s="13">
        <v>44958</v>
      </c>
      <c r="F13" s="14" t="s">
        <v>14</v>
      </c>
      <c r="G13" s="15">
        <v>3061.15</v>
      </c>
      <c r="J13" s="33"/>
    </row>
    <row r="14" spans="1:10" s="16" customFormat="1" ht="39.950000000000003" customHeight="1" x14ac:dyDescent="0.2">
      <c r="A14" s="18" t="s">
        <v>8</v>
      </c>
      <c r="B14" s="19"/>
      <c r="C14" s="19"/>
      <c r="D14" s="19"/>
      <c r="E14" s="19"/>
      <c r="F14" s="20"/>
      <c r="G14" s="36">
        <f>SUM(G4:G13)</f>
        <v>384158.27389000001</v>
      </c>
      <c r="J14" s="34"/>
    </row>
    <row r="15" spans="1:10" ht="15" customHeight="1" x14ac:dyDescent="0.2">
      <c r="A15" s="5"/>
      <c r="G15" s="7"/>
    </row>
    <row r="16" spans="1:10" ht="15" customHeight="1" x14ac:dyDescent="0.2">
      <c r="A16" s="5"/>
      <c r="G16" s="7"/>
    </row>
    <row r="17" spans="1:7" ht="15" customHeight="1" x14ac:dyDescent="0.2">
      <c r="A17" s="5"/>
      <c r="C17" s="6" t="s">
        <v>9</v>
      </c>
      <c r="F17" s="21">
        <v>9988460.9100000001</v>
      </c>
      <c r="G17" s="7"/>
    </row>
    <row r="18" spans="1:7" ht="15" customHeight="1" x14ac:dyDescent="0.2">
      <c r="A18" s="5"/>
      <c r="C18" s="6" t="s">
        <v>10</v>
      </c>
      <c r="F18" s="21">
        <f>G14</f>
        <v>384158.27389000001</v>
      </c>
      <c r="G18" s="7" t="s">
        <v>11</v>
      </c>
    </row>
    <row r="19" spans="1:7" ht="15" customHeight="1" x14ac:dyDescent="0.2">
      <c r="A19" s="5"/>
      <c r="C19" s="22" t="s">
        <v>12</v>
      </c>
      <c r="D19" s="22"/>
      <c r="E19" s="22"/>
      <c r="F19" s="23">
        <f>F17+F18</f>
        <v>10372619.18389</v>
      </c>
      <c r="G19" s="7"/>
    </row>
    <row r="20" spans="1:7" ht="15" customHeight="1" x14ac:dyDescent="0.2">
      <c r="A20" s="5"/>
      <c r="F20" s="21"/>
      <c r="G20" s="7"/>
    </row>
    <row r="21" spans="1:7" ht="15" customHeight="1" x14ac:dyDescent="0.2">
      <c r="A21" s="5"/>
      <c r="F21" s="21"/>
      <c r="G21" s="7"/>
    </row>
    <row r="22" spans="1:7" ht="15" customHeight="1" x14ac:dyDescent="0.2">
      <c r="A22" s="5"/>
      <c r="C22" s="6" t="s">
        <v>21</v>
      </c>
      <c r="F22" s="21">
        <v>10372619.23</v>
      </c>
      <c r="G22" s="7"/>
    </row>
    <row r="23" spans="1:7" ht="15" customHeight="1" x14ac:dyDescent="0.2">
      <c r="A23" s="5"/>
      <c r="C23" s="6" t="s">
        <v>12</v>
      </c>
      <c r="F23" s="21">
        <f>F19</f>
        <v>10372619.18389</v>
      </c>
      <c r="G23" s="7" t="s">
        <v>13</v>
      </c>
    </row>
    <row r="24" spans="1:7" ht="15" customHeight="1" x14ac:dyDescent="0.2">
      <c r="A24" s="24"/>
      <c r="B24" s="25"/>
      <c r="C24" s="26" t="s">
        <v>6</v>
      </c>
      <c r="D24" s="26"/>
      <c r="E24" s="26"/>
      <c r="F24" s="27">
        <f>F22-F23</f>
        <v>4.6110000461339951E-2</v>
      </c>
      <c r="G24" s="28"/>
    </row>
  </sheetData>
  <printOptions gridLines="1"/>
  <pageMargins left="0.7" right="0.7" top="0.75" bottom="0.75" header="0.3" footer="0.3"/>
  <pageSetup scale="74" fitToHeight="0" orientation="portrait" r:id="rId1"/>
</worksheet>
</file>

<file path=docMetadata/LabelInfo.xml><?xml version="1.0" encoding="utf-8"?>
<clbl:labelList xmlns:clbl="http://schemas.microsoft.com/office/2020/mipLabelMetadata">
  <clbl:label id="{3d234255-e20f-4205-88a5-9658a402999b}" enabled="0" method="" siteId="{3d234255-e20f-4205-88a5-9658a402999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 Summary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Pamela A Lemme</dc:creator>
  <cp:lastModifiedBy>Duncan, Ian</cp:lastModifiedBy>
  <cp:lastPrinted>2022-07-06T17:40:09Z</cp:lastPrinted>
  <dcterms:created xsi:type="dcterms:W3CDTF">2019-07-27T10:20:43Z</dcterms:created>
  <dcterms:modified xsi:type="dcterms:W3CDTF">2024-04-25T17:55:33Z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</Properties>
</file>