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aecom-my.sharepoint.com/personal/alan_ostrowski_aecom_com/Documents/Detroit/Conner/Working Files/Close Out/"/>
    </mc:Choice>
  </mc:AlternateContent>
  <xr:revisionPtr revIDLastSave="2" documentId="8_{1237E02E-7B2A-4E09-8006-A005E2B12D05}" xr6:coauthVersionLast="47" xr6:coauthVersionMax="47" xr10:uidLastSave="{85F53456-E9C9-4B6B-9DC3-2D4D3EE7C22A}"/>
  <bookViews>
    <workbookView xWindow="-110" yWindow="-110" windowWidth="19420" windowHeight="10420" firstSheet="1" activeTab="1" xr2:uid="{00000000-000D-0000-FFFF-FFFF00000000}"/>
  </bookViews>
  <sheets>
    <sheet name="Sheet1" sheetId="1" state="hidden" r:id="rId1"/>
    <sheet name="PW-7023 Conn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1" i="2" l="1"/>
  <c r="K131" i="2"/>
  <c r="L132" i="2" l="1"/>
  <c r="K132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7" i="2"/>
  <c r="L161" i="1"/>
  <c r="L160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K160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5" i="1"/>
  <c r="K161" i="1" l="1"/>
</calcChain>
</file>

<file path=xl/sharedStrings.xml><?xml version="1.0" encoding="utf-8"?>
<sst xmlns="http://schemas.openxmlformats.org/spreadsheetml/2006/main" count="1154" uniqueCount="289">
  <si>
    <t>Item Description</t>
  </si>
  <si>
    <t>Units</t>
  </si>
  <si>
    <t>Item Code</t>
  </si>
  <si>
    <t>Prop. Line</t>
  </si>
  <si>
    <t>Quantity Placed</t>
  </si>
  <si>
    <t>Quantity Paid</t>
  </si>
  <si>
    <t>Authorized Quantity</t>
  </si>
  <si>
    <t>Initial Quantity</t>
  </si>
  <si>
    <t>Pending Changes</t>
  </si>
  <si>
    <t>Unit Price</t>
  </si>
  <si>
    <t>Auth. Amount</t>
  </si>
  <si>
    <t>% Cont. Amt. (awrd)</t>
  </si>
  <si>
    <t>Item Cpt</t>
  </si>
  <si>
    <t>Item Type</t>
  </si>
  <si>
    <t>Cont. Mod. Number</t>
  </si>
  <si>
    <t>LS</t>
  </si>
  <si>
    <t>Yes</t>
  </si>
  <si>
    <t>Extra</t>
  </si>
  <si>
    <t>Ft</t>
  </si>
  <si>
    <t>Original</t>
  </si>
  <si>
    <t>Sft</t>
  </si>
  <si>
    <t>No</t>
  </si>
  <si>
    <t>Ea</t>
  </si>
  <si>
    <t>Syd</t>
  </si>
  <si>
    <t xml:space="preserve">Minor Traf Devices </t>
  </si>
  <si>
    <t xml:space="preserve">Mobilization, Max </t>
  </si>
  <si>
    <t xml:space="preserve">Sidewalk, Rem </t>
  </si>
  <si>
    <t xml:space="preserve">Traf Regulator Control </t>
  </si>
  <si>
    <t>AWARDED CONTRACT AMOUNT</t>
  </si>
  <si>
    <t>Placed Amount</t>
  </si>
  <si>
    <t>Balance</t>
  </si>
  <si>
    <t>Dlr</t>
  </si>
  <si>
    <t xml:space="preserve">Band, Sign </t>
  </si>
  <si>
    <t xml:space="preserve">Barric,Type III,High Intens,Lighted,Furn </t>
  </si>
  <si>
    <t xml:space="preserve">Barric,Type III,High Intens,Lighted,Oper </t>
  </si>
  <si>
    <t xml:space="preserve">Conc Pavt, Nonreinf, 10 inch </t>
  </si>
  <si>
    <t xml:space="preserve">Dr Structure, 24 inch dia  </t>
  </si>
  <si>
    <t xml:space="preserve">Dr Structure, 48 inch dia </t>
  </si>
  <si>
    <t xml:space="preserve">Dr Structure, Rem  </t>
  </si>
  <si>
    <t xml:space="preserve">Embankment, CIP </t>
  </si>
  <si>
    <t>Cyd</t>
  </si>
  <si>
    <t xml:space="preserve">Ero Con, Inlet Protection, Fabric Drop </t>
  </si>
  <si>
    <t xml:space="preserve">Lane Tie, Epoxy Anchored </t>
  </si>
  <si>
    <t xml:space="preserve">Lighted Arrow, Type C, Furn </t>
  </si>
  <si>
    <t xml:space="preserve">Lighted Arrow, Type C, Oper </t>
  </si>
  <si>
    <t xml:space="preserve">Pavt, Rem </t>
  </si>
  <si>
    <t xml:space="preserve">Plastic Drum, High Intensity, Furn </t>
  </si>
  <si>
    <t xml:space="preserve">Plastic Drum, High Intensity, Oper </t>
  </si>
  <si>
    <t xml:space="preserve">Post, Steel, 3 lb </t>
  </si>
  <si>
    <t>Lb</t>
  </si>
  <si>
    <t xml:space="preserve">Sewer Tap, 12 inch </t>
  </si>
  <si>
    <t xml:space="preserve">Sewer, Cl A, 12 inch, Tr Det B </t>
  </si>
  <si>
    <t xml:space="preserve">Sewer, Rem, Less than 24 inch  </t>
  </si>
  <si>
    <t xml:space="preserve">Sign, Type B, Temp, Prismatic, Furn </t>
  </si>
  <si>
    <t xml:space="preserve">Sign, Type B, Temp, Prismatic, Oper </t>
  </si>
  <si>
    <t xml:space="preserve">Sign, Type III, Rem </t>
  </si>
  <si>
    <t xml:space="preserve">Sign, Type IIIA </t>
  </si>
  <si>
    <t xml:space="preserve">Sign, Type IIIB </t>
  </si>
  <si>
    <t xml:space="preserve">Subgrade Undercutting, Type II </t>
  </si>
  <si>
    <t xml:space="preserve">Tree, Rem, 6 inch to 18 inch </t>
  </si>
  <si>
    <t>Contract ID: PW-7007 - Bagley Streetscape in the City of Detroit</t>
  </si>
  <si>
    <t xml:space="preserve">_ Bollard Tariff </t>
  </si>
  <si>
    <t xml:space="preserve">_ Bollard Stock </t>
  </si>
  <si>
    <t>_ Audio-Visual Filming</t>
  </si>
  <si>
    <t xml:space="preserve">_ Cold Weather Costs </t>
  </si>
  <si>
    <t xml:space="preserve">Force Account 27 Rauhorn - LP Foundation Conflicts </t>
  </si>
  <si>
    <t xml:space="preserve">Force Account 22 24th Sewer Conflicts / Delays - T &amp; M </t>
  </si>
  <si>
    <t xml:space="preserve">Force Account 03 Exploratory / Idle - T &amp; M </t>
  </si>
  <si>
    <t>_ Temp Tree Protection</t>
  </si>
  <si>
    <t xml:space="preserve">Masonry and Conc Structure, Rem  </t>
  </si>
  <si>
    <t xml:space="preserve">Exploratory Investigation, Vertical </t>
  </si>
  <si>
    <t>_ Integral Curb and Sidewalk, 2 feet, Rem, Modified</t>
  </si>
  <si>
    <t xml:space="preserve">_ Track, Rem - Modified </t>
  </si>
  <si>
    <t>_ Bench, Rem and Salv</t>
  </si>
  <si>
    <t>_ Decorative Tile, Remove, Salv and Reinstall</t>
  </si>
  <si>
    <t>_ Brick, Rem and Salv</t>
  </si>
  <si>
    <t>_ Statue, Rem and Salv</t>
  </si>
  <si>
    <t>_ Planter, Rem and Salv</t>
  </si>
  <si>
    <t xml:space="preserve">_ Audio-Visual Filming, Interior </t>
  </si>
  <si>
    <t xml:space="preserve">_ 23 Vault, Abandon </t>
  </si>
  <si>
    <t xml:space="preserve">_ Internal Drop Materials </t>
  </si>
  <si>
    <t xml:space="preserve">Non Haz Contam Mat'l Handling &amp; Disp, LM </t>
  </si>
  <si>
    <t>_ Excavation, Earth, Modified</t>
  </si>
  <si>
    <t xml:space="preserve">Project Cleanup </t>
  </si>
  <si>
    <t xml:space="preserve">Open-Graded Dr Cse, 4 inch </t>
  </si>
  <si>
    <t xml:space="preserve">Geotextile, Separator </t>
  </si>
  <si>
    <t xml:space="preserve">Sewer, Cl E, 15 inch, Tr Det B  </t>
  </si>
  <si>
    <t>Unattached</t>
  </si>
  <si>
    <t xml:space="preserve">Sewer Tap, 15 inch </t>
  </si>
  <si>
    <t>_ Sewer, Cl E, 12 inch, Tr Det B</t>
  </si>
  <si>
    <t xml:space="preserve">Dr Structure, Adj, Add Depth  </t>
  </si>
  <si>
    <t xml:space="preserve">Dr Structure, Tap, 6 inch </t>
  </si>
  <si>
    <t xml:space="preserve">Dr Structure, Tap, 12 inch </t>
  </si>
  <si>
    <t>_ Dr Structure Lead, Cleaning, Modified</t>
  </si>
  <si>
    <t>_ Dr Structure Cover, Modified</t>
  </si>
  <si>
    <t>_ Tree Grate</t>
  </si>
  <si>
    <t>_ Dr Structure, Add Depth, 8 foot to 15 foot</t>
  </si>
  <si>
    <t>_ Dr Structure Coverr, Adj, Case 1, Modified</t>
  </si>
  <si>
    <t>_ Dr Structure, Cleaning, Modified</t>
  </si>
  <si>
    <t xml:space="preserve">Underdrain, Pipe, Open-Graded, 6 inch </t>
  </si>
  <si>
    <t xml:space="preserve">Pavt, Cleaning </t>
  </si>
  <si>
    <t xml:space="preserve">HMA Surface, Rem </t>
  </si>
  <si>
    <t xml:space="preserve">_ Delete Bevel Credit </t>
  </si>
  <si>
    <t xml:space="preserve">_ Paver Base Credit </t>
  </si>
  <si>
    <t xml:space="preserve">Conc Pavt, Nonreinf, 12 inch </t>
  </si>
  <si>
    <t xml:space="preserve">Joint, Contraction, C3p  </t>
  </si>
  <si>
    <t>_ Joint, Contraction, Crg, Modifed</t>
  </si>
  <si>
    <t>_ Joint, Expansion, E3, Modified</t>
  </si>
  <si>
    <t>_ Joint, Expansion, E2, Modified</t>
  </si>
  <si>
    <t>_ Joint, Contraction, Cp, Modified</t>
  </si>
  <si>
    <t>_ Conc Pavt, Nonreinf, 17 inch</t>
  </si>
  <si>
    <t xml:space="preserve">_ Bollard Repair </t>
  </si>
  <si>
    <t xml:space="preserve">_ 24 Supported Concrete Entry Deck </t>
  </si>
  <si>
    <t>_ Saw Cut, Decorative</t>
  </si>
  <si>
    <t>_ Monitoring Vibrations</t>
  </si>
  <si>
    <t>_ Curb, Conc, Det E1-1, Modified</t>
  </si>
  <si>
    <t>_ Curb and Gutter, Conc, Det C1, Modified</t>
  </si>
  <si>
    <t>_ Curb, Conc, Det E1-2, Modified</t>
  </si>
  <si>
    <t>_ Conc Pavers on Conc and HMA Bed</t>
  </si>
  <si>
    <t>_ Conc Pavers , ADA Detectable Warning, on Conc and HMA Bed</t>
  </si>
  <si>
    <t>_ Conc Pavers, ADA Tactile Warning,  on Conc and HMA Bed</t>
  </si>
  <si>
    <t>_ Sidewalk, Conc, 4 inch, Modified</t>
  </si>
  <si>
    <t xml:space="preserve">_ COD Marketing Signs </t>
  </si>
  <si>
    <t xml:space="preserve">Pavt Mrkg, Ovly Cold Plastic, 12",X-Walk </t>
  </si>
  <si>
    <t>Pavt Mrkg, Ovly Cold Plastic, Yield Arrow Symbol</t>
  </si>
  <si>
    <t>_ Recessing for Pavt Mrkg, 18 inch</t>
  </si>
  <si>
    <t>_ Pavt Mrkg, Ovly Cold Plastic,  18 inch, Stop Bar</t>
  </si>
  <si>
    <t>_ Recessing for Pavt Mrkg, 12 inch</t>
  </si>
  <si>
    <t xml:space="preserve">Mobile Attenuator </t>
  </si>
  <si>
    <t xml:space="preserve">Sign Cover </t>
  </si>
  <si>
    <t xml:space="preserve">Sign, Portable, Changeable Message, Furn </t>
  </si>
  <si>
    <t xml:space="preserve">Sign, Portable, Changeable Message, Oper </t>
  </si>
  <si>
    <t xml:space="preserve">Sign,TypeB,Temp,Prismatic,Special, Furn </t>
  </si>
  <si>
    <t xml:space="preserve">Sign,TypeB,Temp,Prismatic,Special, Oper </t>
  </si>
  <si>
    <t>_ Pedestrian Type II Channelizer, Temp</t>
  </si>
  <si>
    <t>_ Pedestrian Type II Barricade, Temp</t>
  </si>
  <si>
    <t>_ River Rock, 2 inch</t>
  </si>
  <si>
    <t xml:space="preserve">Site Preparation, Max </t>
  </si>
  <si>
    <t xml:space="preserve">Watering&amp;Cultivating,1st Seasn,Min </t>
  </si>
  <si>
    <t xml:space="preserve">Watering&amp;Cultivating,2nd Seasn,Min </t>
  </si>
  <si>
    <t>_ Achillea 'Moonshine', 2 Gallon Container</t>
  </si>
  <si>
    <t>_ Calamintha Nepeta Subsp. Nepeta, 2 Gallon Container</t>
  </si>
  <si>
    <t>_ Oenothera Berlandieri 'Siskiyou',  2 Gallon Container</t>
  </si>
  <si>
    <t>_ Bollard</t>
  </si>
  <si>
    <t>_ Salvia 'May Night', 2 Gallon Container</t>
  </si>
  <si>
    <t>_ Allium Spjaerpcephalon, 10cm Bulb</t>
  </si>
  <si>
    <t>_ Acer Rubrum 'Armstron', 3" Caliper</t>
  </si>
  <si>
    <t>_ Pennisetum Alopecuriodes 'Hameln', #2 Container</t>
  </si>
  <si>
    <t>_ Zelcova Serrata 'Greenvase', 3" Caliper</t>
  </si>
  <si>
    <t>_ Gleditisia Triacanthos, 3" Caliper</t>
  </si>
  <si>
    <t>_ Rosa 'Radrazz', #2 Container</t>
  </si>
  <si>
    <t>_ Bike Rack</t>
  </si>
  <si>
    <t>_ Trash Receptacle</t>
  </si>
  <si>
    <t xml:space="preserve">Sodding </t>
  </si>
  <si>
    <t xml:space="preserve">Topsoil Surface, Furn, 2 inch </t>
  </si>
  <si>
    <t xml:space="preserve">Cable Pole, Sec, Disman </t>
  </si>
  <si>
    <t xml:space="preserve">Cable, Rem </t>
  </si>
  <si>
    <t xml:space="preserve">Conduit, DB, 2, 3 inch </t>
  </si>
  <si>
    <t xml:space="preserve">Conduit, Encased, 2, 3 inch </t>
  </si>
  <si>
    <t>Cable, Equipment Grounding Wire, 1/C#4 , Modified</t>
  </si>
  <si>
    <t>Hh, Polymer Conc , Modified</t>
  </si>
  <si>
    <t xml:space="preserve">Light Std Arm, Rem and Salv </t>
  </si>
  <si>
    <t>Light Std Fdn , Modified</t>
  </si>
  <si>
    <t xml:space="preserve">Light Std Fdn, Rem </t>
  </si>
  <si>
    <t xml:space="preserve">Light Std Shaft, Rem and Salv </t>
  </si>
  <si>
    <t xml:space="preserve">Luminaire, Rem </t>
  </si>
  <si>
    <t>Cable, Sec, 600V, 2, 1/C#4 , Modified</t>
  </si>
  <si>
    <t>Cable, Sec, 600V, 3, 1/C#4 , Modified</t>
  </si>
  <si>
    <t>Wood Pole, Fit Up, Metered Sec Elec Serv with Photo Control</t>
  </si>
  <si>
    <t xml:space="preserve">Wood Pole, Fit Up, Sec Cable Pole </t>
  </si>
  <si>
    <t xml:space="preserve">Conduit, Directional Bore, 2, 3 inch </t>
  </si>
  <si>
    <t>_ Luminaire, Teardrop, 118W</t>
  </si>
  <si>
    <t>_ Luminaire, Teardrop, 118W, Install</t>
  </si>
  <si>
    <t>_ Light Std, Bagley Decorative</t>
  </si>
  <si>
    <t>_ Light Std, Bagley Decorative, Install</t>
  </si>
  <si>
    <t>_ Lighting, Strand</t>
  </si>
  <si>
    <t>_ Photo Control, Lighting</t>
  </si>
  <si>
    <t>_ Photo Control, Lighting, Rem</t>
  </si>
  <si>
    <t xml:space="preserve">_ Meter Rack </t>
  </si>
  <si>
    <t xml:space="preserve">Controller Fdn, Rem </t>
  </si>
  <si>
    <t xml:space="preserve">Cabinet, Rem </t>
  </si>
  <si>
    <t>Hydrant, Relocate, Case 1 , Modified</t>
  </si>
  <si>
    <t>Water Shutoff, Adj, Case 2 , Modified</t>
  </si>
  <si>
    <t xml:space="preserve">Gate Box, Adj, Case 1 </t>
  </si>
  <si>
    <t xml:space="preserve">Gate Box, Adj, Case 2 </t>
  </si>
  <si>
    <t xml:space="preserve">_ Polyurethane Sealants </t>
  </si>
  <si>
    <t xml:space="preserve">Contractor Staking  </t>
  </si>
  <si>
    <t>Mobilization, Max 10%</t>
  </si>
  <si>
    <t>_ Curb, Rem, Modified</t>
  </si>
  <si>
    <t xml:space="preserve">Granular Material, Cl II </t>
  </si>
  <si>
    <t>Excavation, Earth , Modified</t>
  </si>
  <si>
    <t xml:space="preserve">Aggregate Base, 4 inch </t>
  </si>
  <si>
    <t xml:space="preserve">Dr Structure, 24 inch dia </t>
  </si>
  <si>
    <t>_ Dr Structure Cleaning, Modified</t>
  </si>
  <si>
    <t>Dr Structure Cover, Adj, Case 1, Modifie d</t>
  </si>
  <si>
    <t>Dr Structure Cover, Adj, Case 2 , Modified</t>
  </si>
  <si>
    <t>_ Reconstructing Dr Structure, Case 1, Modified</t>
  </si>
  <si>
    <t>_ Reconstructing Dr Structure, Case 2, Modified</t>
  </si>
  <si>
    <t xml:space="preserve">Pavt for Butt Joints, Rem </t>
  </si>
  <si>
    <t xml:space="preserve">Hand Patching </t>
  </si>
  <si>
    <t>Ton</t>
  </si>
  <si>
    <t xml:space="preserve">HMA, 4E3 </t>
  </si>
  <si>
    <t xml:space="preserve">HMA, 5E3 </t>
  </si>
  <si>
    <t>Cold Milling HMA Surface , Modified</t>
  </si>
  <si>
    <t>_ Conditioning Existing Pavement, Modified</t>
  </si>
  <si>
    <t>HMA Approach , Modified</t>
  </si>
  <si>
    <t>_ HMA Shoulder, Modified</t>
  </si>
  <si>
    <t>Pavt Repr, Nonreinf Conc, 10 inch , Modified</t>
  </si>
  <si>
    <t>Pavt Repr, Nonreinf Conc, 6 inch , Modified</t>
  </si>
  <si>
    <t>Pavt Repr, Nonreinf Conc, 8 inch , Modified</t>
  </si>
  <si>
    <t>_ Curb, Conc, Detail CD, Modified</t>
  </si>
  <si>
    <t>Pavt Repr, Rem , Modified</t>
  </si>
  <si>
    <t>_ Bus Island, Conc</t>
  </si>
  <si>
    <t>Detectable Warning Surface Tile, Modified</t>
  </si>
  <si>
    <t>_ Sidewalk Ramp, ADA, Modified</t>
  </si>
  <si>
    <t>Sidewalk, Conc, 4 inch , Modified</t>
  </si>
  <si>
    <t>Sidewalk, Conc, 6 inch , Modified</t>
  </si>
  <si>
    <t xml:space="preserve">Curb Ramp Opening, Conc </t>
  </si>
  <si>
    <t>_ Integral Curb and Sidewalk, 2 feet, Modified</t>
  </si>
  <si>
    <t>_ Sidewalk, Conc with Tree Roots, 4 inch, Modified</t>
  </si>
  <si>
    <t xml:space="preserve">Fence, Moving </t>
  </si>
  <si>
    <t xml:space="preserve">Post Hole Through Conc for Steel Post </t>
  </si>
  <si>
    <t>_ Delineator Post, 36 Inch, Salvage</t>
  </si>
  <si>
    <t>_ Delineator Post, 36 Inch, Rem</t>
  </si>
  <si>
    <t>_ Delineator Post, 36 Inch, White</t>
  </si>
  <si>
    <t xml:space="preserve">Pavt Mrkg, Polyurea, 4 inch, White </t>
  </si>
  <si>
    <t xml:space="preserve">Pavt Mrkg, Polyurea, 4 inch, Yellow </t>
  </si>
  <si>
    <t xml:space="preserve">Pavt Mrkg, Polyurea, 6 inch, Crosswalk </t>
  </si>
  <si>
    <t xml:space="preserve">Pavt Mrkg, Poly,12 in Cross Hatch,White </t>
  </si>
  <si>
    <t xml:space="preserve">Pavt Mrkg, Poly,12 in Cross Hatch,Yellow </t>
  </si>
  <si>
    <t xml:space="preserve">Pavt Mrkg, Polyurea, 12 inch, Crosswalk </t>
  </si>
  <si>
    <t xml:space="preserve">Pavt Mrkg, Polyurea, 12 inch, White </t>
  </si>
  <si>
    <t xml:space="preserve">Pavt Mrkg, Polyurea, 18 inch, Stop Bar </t>
  </si>
  <si>
    <t xml:space="preserve">Pavt Mrkg, Spray Thermopl, 4 inch, White </t>
  </si>
  <si>
    <t xml:space="preserve">Pavt Mrkg, Spray Thermopl, 4 inch,Yellow </t>
  </si>
  <si>
    <t xml:space="preserve">Rem Spec Mrkg </t>
  </si>
  <si>
    <t xml:space="preserve">Pavt Mrkg, Polyurea, Lt Turn Arrow Sym </t>
  </si>
  <si>
    <t xml:space="preserve">Pavt Mrkg, Polyurea, Only </t>
  </si>
  <si>
    <t xml:space="preserve">Pavt Mrkg, Polyurea, Rt Turn Arrow Sym </t>
  </si>
  <si>
    <t xml:space="preserve">Pavt Mrkg, Polyurea, Thru Arrow Sym </t>
  </si>
  <si>
    <t xml:space="preserve">Recessing Pavt Mrkg, Transv </t>
  </si>
  <si>
    <t>_ Pavt Mrkg, Polymer Cement, Base Field, Green</t>
  </si>
  <si>
    <t>_ Pavt Mrkg, Polyurea, V Shaped Ramp Sym</t>
  </si>
  <si>
    <t>_ Pavt Mrkg, Polymer Cement, Bike Sym, Small, White</t>
  </si>
  <si>
    <t>_ Pavt Mrkg, Polymer Cement, Bike Arrow, Small, White</t>
  </si>
  <si>
    <t>_ Pavt Mrkg, Polymer Cement, Bike Sharrow Sym, Small, White</t>
  </si>
  <si>
    <t xml:space="preserve">Pavt Mrkg, Polyurea, No Lt Turn </t>
  </si>
  <si>
    <t xml:space="preserve">Barr,TypeIII,HighInten,DblSided,Ltd,Furn </t>
  </si>
  <si>
    <t xml:space="preserve">Barr,TypeIII,HighInten,DblSided,Ltd,Oper </t>
  </si>
  <si>
    <t xml:space="preserve">Pavt Mrkg, Longit,6in or Less Width, Rem </t>
  </si>
  <si>
    <t xml:space="preserve">Pavt Mrkg, Longit,Greater 6in Width, Rem </t>
  </si>
  <si>
    <t>Pavt Mrkg, Type R, 4 inch, White, Temp , Wet Reflective</t>
  </si>
  <si>
    <t>Pavt Mrkg, Type R, 4 inch, Yellow, Temp , Wet Reflective</t>
  </si>
  <si>
    <t xml:space="preserve">Water, Sodding/Seeding </t>
  </si>
  <si>
    <t>Unit</t>
  </si>
  <si>
    <t>Topsoil Surface, Furn, LM , Modified</t>
  </si>
  <si>
    <t xml:space="preserve">Monument Box </t>
  </si>
  <si>
    <t xml:space="preserve">Monument Preservation, Vertical </t>
  </si>
  <si>
    <t>_ Water Shutoff, Adj, Modified</t>
  </si>
  <si>
    <t xml:space="preserve">_ Pavt Mrkg, Temp, NR 12" White </t>
  </si>
  <si>
    <t xml:space="preserve">_ Pavt Mrkg, Temp, NR 12" Cross Walk </t>
  </si>
  <si>
    <t xml:space="preserve">_ Pavt Mrkg, Temp, NR 6" Cross Walk </t>
  </si>
  <si>
    <t xml:space="preserve">_ Pavt Mrkg, Temp, NR Right Turn Arrow </t>
  </si>
  <si>
    <t xml:space="preserve">_ Pavt Mrkg, Temp, NR Bike Symbol </t>
  </si>
  <si>
    <t xml:space="preserve">_ Pavt Mrkg, Temp, NR Bike Arrow </t>
  </si>
  <si>
    <t xml:space="preserve">_ Pavt Mrkg, Temp, NR 4" White </t>
  </si>
  <si>
    <t xml:space="preserve">_ Pavt Mrkg, Temp, NR 4" Yellow </t>
  </si>
  <si>
    <t xml:space="preserve">_ Pavt Mrkg, Temp, NR 18" Stop Bar </t>
  </si>
  <si>
    <t xml:space="preserve">Hydrant, Relocate, Case 1  </t>
  </si>
  <si>
    <t xml:space="preserve">Stump, Rem, 6 inch to 18 inch  </t>
  </si>
  <si>
    <t xml:space="preserve">Slope Restoration, Type A  </t>
  </si>
  <si>
    <t xml:space="preserve">Dr Structure, Tap, 12 inch  </t>
  </si>
  <si>
    <t xml:space="preserve">_ Pedestrian Barricade </t>
  </si>
  <si>
    <t xml:space="preserve">_ Sewer Bulkhead, 12 inch </t>
  </si>
  <si>
    <t xml:space="preserve">_ Tree Grate and Frame </t>
  </si>
  <si>
    <t xml:space="preserve">Fire Hydrant  </t>
  </si>
  <si>
    <t xml:space="preserve">_ Concrete Pavement Repair Mobilization </t>
  </si>
  <si>
    <t xml:space="preserve">Joint, Contraction, Crg  </t>
  </si>
  <si>
    <t xml:space="preserve">_ Driveway Approach Removal Mobilization </t>
  </si>
  <si>
    <t xml:space="preserve">_ Driveway Approach Removal Minor Traffic </t>
  </si>
  <si>
    <t xml:space="preserve">_ Concrete Pavement Repair Minor Traffic </t>
  </si>
  <si>
    <t xml:space="preserve">_ Cold Weather Protection </t>
  </si>
  <si>
    <t xml:space="preserve">_ Water Shutoff, Modified </t>
  </si>
  <si>
    <t xml:space="preserve">Curb and Gutter, Rem  </t>
  </si>
  <si>
    <t xml:space="preserve">Curb and Gutter, Conc, Det F3  </t>
  </si>
  <si>
    <t>_ Warren ADA Ramp Mobilization and Traffic Control</t>
  </si>
  <si>
    <t xml:space="preserve">_ Stellantis ADA Ramp Mobilization and Tra </t>
  </si>
  <si>
    <t>Contract ID: PW-7023 - Conner Improvements in the City of Detroit</t>
  </si>
  <si>
    <t>Place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</si>
</sst>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8" fontId="0" fillId="0" borderId="0" xfId="0" applyNumberFormat="1"/>
    <xf numFmtId="10" fontId="0" fillId="0" borderId="0" xfId="0" applyNumberFormat="1"/>
    <xf numFmtId="4" fontId="0" fillId="0" borderId="0" xfId="0" applyNumberFormat="1"/>
    <xf numFmtId="44" fontId="0" fillId="0" borderId="0" xfId="0" applyNumberFormat="1"/>
    <xf numFmtId="8" fontId="0" fillId="2" borderId="0" xfId="0" applyNumberFormat="1" applyFill="1"/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8" fontId="0" fillId="0" borderId="1" xfId="0" applyNumberFormat="1" applyBorder="1"/>
    <xf numFmtId="8" fontId="0" fillId="2" borderId="1" xfId="0" applyNumberFormat="1" applyFill="1" applyBorder="1"/>
    <xf numFmtId="10" fontId="0" fillId="0" borderId="1" xfId="0" applyNumberFormat="1" applyBorder="1"/>
    <xf numFmtId="0" fontId="2" fillId="0" borderId="0" xfId="0" applyFont="1" applyAlignment="1">
      <alignment horizontal="right"/>
    </xf>
    <xf numFmtId="44" fontId="2" fillId="0" borderId="0" xfId="1" applyFont="1"/>
    <xf numFmtId="0" fontId="0" fillId="0" borderId="0" xfId="0" applyBorder="1"/>
    <xf numFmtId="8" fontId="0" fillId="0" borderId="0" xfId="0" applyNumberFormat="1" applyBorder="1"/>
    <xf numFmtId="8" fontId="0" fillId="2" borderId="0" xfId="0" applyNumberFormat="1" applyFill="1" applyBorder="1"/>
    <xf numFmtId="0" fontId="3" fillId="0" borderId="2" xfId="0" applyFont="1" applyBorder="1"/>
    <xf numFmtId="0" fontId="0" fillId="0" borderId="1" xfId="0" applyBorder="1" applyAlignment="1">
      <alignment wrapText="1"/>
    </xf>
    <xf numFmtId="8" fontId="0" fillId="3" borderId="0" xfId="0" applyNumberFormat="1" applyFill="1"/>
    <xf numFmtId="8" fontId="0" fillId="3" borderId="1" xfId="0" applyNumberFormat="1" applyFill="1" applyBorder="1"/>
    <xf numFmtId="44" fontId="2" fillId="0" borderId="0" xfId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7"/>
  <sheetViews>
    <sheetView workbookViewId="0">
      <pane xSplit="1" ySplit="4" topLeftCell="B49" activePane="bottomRight" state="frozen"/>
      <selection pane="topRight" activeCell="B1" sqref="B1"/>
      <selection pane="bottomLeft" activeCell="A7" sqref="A7"/>
      <selection pane="bottomRight" sqref="A1:XFD1048576"/>
    </sheetView>
  </sheetViews>
  <sheetFormatPr defaultRowHeight="14.5" x14ac:dyDescent="0.35"/>
  <cols>
    <col min="1" max="1" width="50.7265625" customWidth="1"/>
    <col min="2" max="4" width="9.1796875" hidden="1" customWidth="1"/>
    <col min="5" max="6" width="12.7265625" hidden="1" customWidth="1"/>
    <col min="7" max="9" width="12.7265625" customWidth="1"/>
    <col min="10" max="12" width="15.7265625" customWidth="1"/>
  </cols>
  <sheetData>
    <row r="1" spans="1:16" x14ac:dyDescent="0.35">
      <c r="A1" s="17" t="s">
        <v>60</v>
      </c>
    </row>
    <row r="2" spans="1:16" x14ac:dyDescent="0.35">
      <c r="J2" s="12" t="s">
        <v>28</v>
      </c>
      <c r="K2" s="13">
        <v>2348246.41</v>
      </c>
    </row>
    <row r="4" spans="1:16" ht="44" thickBot="1" x14ac:dyDescent="0.4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7" t="s">
        <v>29</v>
      </c>
      <c r="M4" s="6" t="s">
        <v>11</v>
      </c>
      <c r="N4" s="6" t="s">
        <v>12</v>
      </c>
      <c r="O4" s="6" t="s">
        <v>13</v>
      </c>
      <c r="P4" s="6" t="s">
        <v>14</v>
      </c>
    </row>
    <row r="5" spans="1:16" ht="15" thickTop="1" x14ac:dyDescent="0.35">
      <c r="A5" t="s">
        <v>61</v>
      </c>
      <c r="B5" t="s">
        <v>15</v>
      </c>
      <c r="C5">
        <v>1027051</v>
      </c>
      <c r="D5">
        <v>222</v>
      </c>
      <c r="E5">
        <v>1</v>
      </c>
      <c r="F5">
        <v>1</v>
      </c>
      <c r="G5">
        <v>1</v>
      </c>
      <c r="H5">
        <v>1</v>
      </c>
      <c r="I5">
        <v>0</v>
      </c>
      <c r="J5" s="1">
        <v>4252.13</v>
      </c>
      <c r="K5" s="1">
        <v>4252.13</v>
      </c>
      <c r="L5" s="5">
        <f>E5*J5</f>
        <v>4252.13</v>
      </c>
      <c r="M5" s="2">
        <v>2E-3</v>
      </c>
      <c r="N5" t="s">
        <v>21</v>
      </c>
      <c r="O5" t="s">
        <v>17</v>
      </c>
      <c r="P5">
        <v>2</v>
      </c>
    </row>
    <row r="6" spans="1:16" x14ac:dyDescent="0.35">
      <c r="A6" t="s">
        <v>62</v>
      </c>
      <c r="B6" t="s">
        <v>31</v>
      </c>
      <c r="C6">
        <v>1027060</v>
      </c>
      <c r="D6">
        <v>257</v>
      </c>
      <c r="E6" s="3">
        <v>6811</v>
      </c>
      <c r="F6" s="3">
        <v>6811</v>
      </c>
      <c r="G6" s="3">
        <v>6811</v>
      </c>
      <c r="H6" s="3">
        <v>6811</v>
      </c>
      <c r="I6">
        <v>0</v>
      </c>
      <c r="J6" s="1">
        <v>1</v>
      </c>
      <c r="K6" s="1">
        <v>6811</v>
      </c>
      <c r="L6" s="5">
        <f t="shared" ref="L6:L69" si="0">E6*J6</f>
        <v>6811</v>
      </c>
      <c r="M6" s="2">
        <v>3.0000000000000001E-3</v>
      </c>
      <c r="N6" t="s">
        <v>21</v>
      </c>
      <c r="O6" t="s">
        <v>17</v>
      </c>
      <c r="P6">
        <v>2</v>
      </c>
    </row>
    <row r="7" spans="1:16" x14ac:dyDescent="0.35">
      <c r="A7" t="s">
        <v>63</v>
      </c>
      <c r="B7" t="s">
        <v>15</v>
      </c>
      <c r="C7">
        <v>1077051</v>
      </c>
      <c r="D7">
        <v>1</v>
      </c>
      <c r="E7" s="3">
        <v>1</v>
      </c>
      <c r="F7">
        <v>1</v>
      </c>
      <c r="G7" s="3">
        <v>1</v>
      </c>
      <c r="H7" s="3">
        <v>1</v>
      </c>
      <c r="I7">
        <v>0</v>
      </c>
      <c r="J7" s="1">
        <v>4000</v>
      </c>
      <c r="K7" s="1">
        <v>4000</v>
      </c>
      <c r="L7" s="5">
        <f t="shared" si="0"/>
        <v>4000</v>
      </c>
      <c r="M7" s="2">
        <v>2E-3</v>
      </c>
      <c r="N7" t="s">
        <v>21</v>
      </c>
      <c r="O7" t="s">
        <v>19</v>
      </c>
    </row>
    <row r="8" spans="1:16" x14ac:dyDescent="0.35">
      <c r="A8" t="s">
        <v>64</v>
      </c>
      <c r="B8" t="s">
        <v>31</v>
      </c>
      <c r="C8">
        <v>1077060</v>
      </c>
      <c r="D8">
        <v>232</v>
      </c>
      <c r="E8" s="3">
        <v>8000</v>
      </c>
      <c r="F8" s="3">
        <v>8000</v>
      </c>
      <c r="G8" s="3">
        <v>8000</v>
      </c>
      <c r="H8" s="3">
        <v>8000</v>
      </c>
      <c r="I8">
        <v>0</v>
      </c>
      <c r="J8" s="1">
        <v>1</v>
      </c>
      <c r="K8" s="1">
        <v>8000</v>
      </c>
      <c r="L8" s="5">
        <f t="shared" si="0"/>
        <v>8000</v>
      </c>
      <c r="M8" s="2">
        <v>3.0000000000000001E-3</v>
      </c>
      <c r="N8" t="s">
        <v>21</v>
      </c>
      <c r="O8" t="s">
        <v>17</v>
      </c>
      <c r="P8">
        <v>2</v>
      </c>
    </row>
    <row r="9" spans="1:16" x14ac:dyDescent="0.35">
      <c r="A9" t="s">
        <v>65</v>
      </c>
      <c r="B9" t="s">
        <v>31</v>
      </c>
      <c r="C9">
        <v>1090002</v>
      </c>
      <c r="D9">
        <v>252</v>
      </c>
      <c r="E9" s="3">
        <v>6055.44</v>
      </c>
      <c r="F9" s="3">
        <v>6055.44</v>
      </c>
      <c r="G9" s="3">
        <v>6055.44</v>
      </c>
      <c r="H9" s="3">
        <v>6055.44</v>
      </c>
      <c r="I9">
        <v>0</v>
      </c>
      <c r="J9" s="1">
        <v>1</v>
      </c>
      <c r="K9" s="1">
        <v>6055.44</v>
      </c>
      <c r="L9" s="5">
        <f t="shared" si="0"/>
        <v>6055.44</v>
      </c>
      <c r="M9" s="2">
        <v>3.0000000000000001E-3</v>
      </c>
      <c r="N9" t="s">
        <v>21</v>
      </c>
      <c r="O9" t="s">
        <v>17</v>
      </c>
      <c r="P9">
        <v>2</v>
      </c>
    </row>
    <row r="10" spans="1:16" x14ac:dyDescent="0.35">
      <c r="A10" t="s">
        <v>66</v>
      </c>
      <c r="B10" t="s">
        <v>31</v>
      </c>
      <c r="C10">
        <v>1090002</v>
      </c>
      <c r="D10">
        <v>237</v>
      </c>
      <c r="E10" s="3">
        <v>10814.84</v>
      </c>
      <c r="F10" s="3">
        <v>10814.84</v>
      </c>
      <c r="G10" s="3">
        <v>10814.84</v>
      </c>
      <c r="H10" s="3">
        <v>10814.84</v>
      </c>
      <c r="I10">
        <v>0</v>
      </c>
      <c r="J10" s="1">
        <v>1</v>
      </c>
      <c r="K10" s="1">
        <v>10814.84</v>
      </c>
      <c r="L10" s="5">
        <f t="shared" si="0"/>
        <v>10814.84</v>
      </c>
      <c r="M10" s="2">
        <v>5.0000000000000001E-3</v>
      </c>
      <c r="N10" t="s">
        <v>21</v>
      </c>
      <c r="O10" t="s">
        <v>17</v>
      </c>
      <c r="P10">
        <v>2</v>
      </c>
    </row>
    <row r="11" spans="1:16" x14ac:dyDescent="0.35">
      <c r="A11" t="s">
        <v>67</v>
      </c>
      <c r="B11" t="s">
        <v>31</v>
      </c>
      <c r="C11">
        <v>1090002</v>
      </c>
      <c r="D11">
        <v>227</v>
      </c>
      <c r="E11" s="3">
        <v>5612.84</v>
      </c>
      <c r="F11" s="3">
        <v>5612.84</v>
      </c>
      <c r="G11" s="3">
        <v>5612.84</v>
      </c>
      <c r="H11" s="3">
        <v>5612.84</v>
      </c>
      <c r="I11">
        <v>0</v>
      </c>
      <c r="J11" s="1">
        <v>1</v>
      </c>
      <c r="K11" s="1">
        <v>5612.84</v>
      </c>
      <c r="L11" s="5">
        <f t="shared" si="0"/>
        <v>5612.84</v>
      </c>
      <c r="M11" s="2">
        <v>2E-3</v>
      </c>
      <c r="N11" t="s">
        <v>21</v>
      </c>
      <c r="O11" t="s">
        <v>17</v>
      </c>
      <c r="P11">
        <v>2</v>
      </c>
    </row>
    <row r="12" spans="1:16" x14ac:dyDescent="0.35">
      <c r="A12" t="s">
        <v>25</v>
      </c>
      <c r="B12" t="s">
        <v>15</v>
      </c>
      <c r="C12">
        <v>1500001</v>
      </c>
      <c r="D12">
        <v>2</v>
      </c>
      <c r="E12">
        <v>1</v>
      </c>
      <c r="F12">
        <v>1</v>
      </c>
      <c r="G12">
        <v>1</v>
      </c>
      <c r="H12">
        <v>1</v>
      </c>
      <c r="I12">
        <v>0</v>
      </c>
      <c r="J12" s="1">
        <v>200000</v>
      </c>
      <c r="K12" s="1">
        <v>200000</v>
      </c>
      <c r="L12" s="5">
        <f t="shared" si="0"/>
        <v>200000</v>
      </c>
      <c r="M12" s="2">
        <v>8.5000000000000006E-2</v>
      </c>
      <c r="N12" t="s">
        <v>21</v>
      </c>
      <c r="O12" t="s">
        <v>19</v>
      </c>
    </row>
    <row r="13" spans="1:16" x14ac:dyDescent="0.35">
      <c r="A13" t="s">
        <v>59</v>
      </c>
      <c r="B13" t="s">
        <v>22</v>
      </c>
      <c r="C13">
        <v>2020004</v>
      </c>
      <c r="D13">
        <v>3</v>
      </c>
      <c r="E13">
        <v>4</v>
      </c>
      <c r="F13">
        <v>4</v>
      </c>
      <c r="G13">
        <v>4</v>
      </c>
      <c r="H13">
        <v>4</v>
      </c>
      <c r="I13">
        <v>0</v>
      </c>
      <c r="J13" s="1">
        <v>500</v>
      </c>
      <c r="K13" s="1">
        <v>2000</v>
      </c>
      <c r="L13" s="5">
        <f t="shared" si="0"/>
        <v>2000</v>
      </c>
      <c r="M13" s="2">
        <v>1E-3</v>
      </c>
      <c r="N13" t="s">
        <v>21</v>
      </c>
      <c r="O13" t="s">
        <v>19</v>
      </c>
    </row>
    <row r="14" spans="1:16" x14ac:dyDescent="0.35">
      <c r="A14" t="s">
        <v>38</v>
      </c>
      <c r="B14" t="s">
        <v>22</v>
      </c>
      <c r="C14">
        <v>2030011</v>
      </c>
      <c r="D14">
        <v>152</v>
      </c>
      <c r="E14">
        <v>8</v>
      </c>
      <c r="F14">
        <v>8</v>
      </c>
      <c r="G14">
        <v>8</v>
      </c>
      <c r="H14">
        <v>8</v>
      </c>
      <c r="I14">
        <v>0</v>
      </c>
      <c r="J14" s="1">
        <v>420</v>
      </c>
      <c r="K14" s="1">
        <v>3360</v>
      </c>
      <c r="L14" s="5">
        <f t="shared" si="0"/>
        <v>3360</v>
      </c>
      <c r="M14" s="2">
        <v>1E-3</v>
      </c>
      <c r="N14" t="s">
        <v>21</v>
      </c>
      <c r="O14" t="s">
        <v>17</v>
      </c>
      <c r="P14">
        <v>2</v>
      </c>
    </row>
    <row r="15" spans="1:16" x14ac:dyDescent="0.35">
      <c r="A15" t="s">
        <v>52</v>
      </c>
      <c r="B15" t="s">
        <v>18</v>
      </c>
      <c r="C15">
        <v>2030015</v>
      </c>
      <c r="D15">
        <v>167</v>
      </c>
      <c r="E15">
        <v>93</v>
      </c>
      <c r="F15">
        <v>93</v>
      </c>
      <c r="G15">
        <v>93</v>
      </c>
      <c r="H15">
        <v>93</v>
      </c>
      <c r="I15">
        <v>0</v>
      </c>
      <c r="J15" s="1">
        <v>19</v>
      </c>
      <c r="K15" s="1">
        <v>1767</v>
      </c>
      <c r="L15" s="5">
        <f t="shared" si="0"/>
        <v>1767</v>
      </c>
      <c r="M15" s="2">
        <v>1E-3</v>
      </c>
      <c r="N15" t="s">
        <v>21</v>
      </c>
      <c r="O15" t="s">
        <v>17</v>
      </c>
      <c r="P15">
        <v>2</v>
      </c>
    </row>
    <row r="16" spans="1:16" x14ac:dyDescent="0.35">
      <c r="A16" t="s">
        <v>68</v>
      </c>
      <c r="B16" t="s">
        <v>18</v>
      </c>
      <c r="C16">
        <v>2037001</v>
      </c>
      <c r="D16">
        <v>81</v>
      </c>
      <c r="E16" s="3">
        <v>0</v>
      </c>
      <c r="F16" s="3">
        <v>0</v>
      </c>
      <c r="G16" s="3">
        <v>0</v>
      </c>
      <c r="H16" s="3">
        <v>20</v>
      </c>
      <c r="I16">
        <v>0</v>
      </c>
      <c r="J16" s="1">
        <v>0.01</v>
      </c>
      <c r="K16" s="1">
        <v>0</v>
      </c>
      <c r="L16" s="5">
        <f t="shared" si="0"/>
        <v>0</v>
      </c>
      <c r="M16" s="2">
        <v>0</v>
      </c>
      <c r="N16" t="s">
        <v>16</v>
      </c>
      <c r="O16" t="s">
        <v>19</v>
      </c>
    </row>
    <row r="17" spans="1:16" x14ac:dyDescent="0.35">
      <c r="A17" t="s">
        <v>69</v>
      </c>
      <c r="B17" t="s">
        <v>40</v>
      </c>
      <c r="C17">
        <v>2040045</v>
      </c>
      <c r="D17">
        <v>162</v>
      </c>
      <c r="E17">
        <v>80</v>
      </c>
      <c r="F17">
        <v>80</v>
      </c>
      <c r="G17">
        <v>80</v>
      </c>
      <c r="H17">
        <v>80</v>
      </c>
      <c r="I17">
        <v>0</v>
      </c>
      <c r="J17" s="1">
        <v>100</v>
      </c>
      <c r="K17" s="1">
        <v>8000</v>
      </c>
      <c r="L17" s="5">
        <f t="shared" si="0"/>
        <v>8000</v>
      </c>
      <c r="M17" s="2">
        <v>3.0000000000000001E-3</v>
      </c>
      <c r="N17" t="s">
        <v>21</v>
      </c>
      <c r="O17" t="s">
        <v>17</v>
      </c>
      <c r="P17">
        <v>2</v>
      </c>
    </row>
    <row r="18" spans="1:16" x14ac:dyDescent="0.35">
      <c r="A18" t="s">
        <v>45</v>
      </c>
      <c r="B18" t="s">
        <v>23</v>
      </c>
      <c r="C18">
        <v>2040050</v>
      </c>
      <c r="D18">
        <v>4</v>
      </c>
      <c r="E18" s="3">
        <v>3091.65</v>
      </c>
      <c r="F18" s="3">
        <v>3091.65</v>
      </c>
      <c r="G18" s="3">
        <v>3091.65</v>
      </c>
      <c r="H18" s="3">
        <v>3061</v>
      </c>
      <c r="I18">
        <v>0</v>
      </c>
      <c r="J18" s="1">
        <v>30</v>
      </c>
      <c r="K18" s="1">
        <v>92749.5</v>
      </c>
      <c r="L18" s="5">
        <f t="shared" si="0"/>
        <v>92749.5</v>
      </c>
      <c r="M18" s="2">
        <v>3.9E-2</v>
      </c>
      <c r="N18" t="s">
        <v>21</v>
      </c>
      <c r="O18" t="s">
        <v>19</v>
      </c>
    </row>
    <row r="19" spans="1:16" x14ac:dyDescent="0.35">
      <c r="A19" t="s">
        <v>26</v>
      </c>
      <c r="B19" t="s">
        <v>23</v>
      </c>
      <c r="C19">
        <v>2040055</v>
      </c>
      <c r="D19">
        <v>5</v>
      </c>
      <c r="E19" s="3">
        <v>1164.75</v>
      </c>
      <c r="F19" s="3">
        <v>1164.75</v>
      </c>
      <c r="G19" s="3">
        <v>1164.75</v>
      </c>
      <c r="H19" s="3">
        <v>1064</v>
      </c>
      <c r="I19">
        <v>0</v>
      </c>
      <c r="J19" s="1">
        <v>23</v>
      </c>
      <c r="K19" s="1">
        <v>26789.25</v>
      </c>
      <c r="L19" s="5">
        <f t="shared" si="0"/>
        <v>26789.25</v>
      </c>
      <c r="M19" s="2">
        <v>1.0999999999999999E-2</v>
      </c>
      <c r="N19" t="s">
        <v>21</v>
      </c>
      <c r="O19" t="s">
        <v>19</v>
      </c>
    </row>
    <row r="20" spans="1:16" x14ac:dyDescent="0.35">
      <c r="A20" t="s">
        <v>70</v>
      </c>
      <c r="B20" t="s">
        <v>18</v>
      </c>
      <c r="C20">
        <v>2040080</v>
      </c>
      <c r="D20">
        <v>6</v>
      </c>
      <c r="E20">
        <v>20</v>
      </c>
      <c r="F20">
        <v>20</v>
      </c>
      <c r="G20">
        <v>20</v>
      </c>
      <c r="H20">
        <v>120</v>
      </c>
      <c r="I20">
        <v>0</v>
      </c>
      <c r="J20" s="1">
        <v>40</v>
      </c>
      <c r="K20" s="1">
        <v>800</v>
      </c>
      <c r="L20" s="5">
        <f t="shared" si="0"/>
        <v>800</v>
      </c>
      <c r="M20" s="2">
        <v>0</v>
      </c>
      <c r="N20" t="s">
        <v>21</v>
      </c>
      <c r="O20" t="s">
        <v>19</v>
      </c>
    </row>
    <row r="21" spans="1:16" x14ac:dyDescent="0.35">
      <c r="A21" t="s">
        <v>71</v>
      </c>
      <c r="B21" t="s">
        <v>18</v>
      </c>
      <c r="C21">
        <v>2047001</v>
      </c>
      <c r="D21">
        <v>7</v>
      </c>
      <c r="E21" s="3">
        <v>1379</v>
      </c>
      <c r="F21" s="3">
        <v>1379</v>
      </c>
      <c r="G21" s="3">
        <v>1379</v>
      </c>
      <c r="H21" s="3">
        <v>1030</v>
      </c>
      <c r="I21">
        <v>0</v>
      </c>
      <c r="J21" s="1">
        <v>17</v>
      </c>
      <c r="K21" s="1">
        <v>23443</v>
      </c>
      <c r="L21" s="5">
        <f t="shared" si="0"/>
        <v>23443</v>
      </c>
      <c r="M21" s="2">
        <v>0.01</v>
      </c>
      <c r="N21" t="s">
        <v>21</v>
      </c>
      <c r="O21" t="s">
        <v>19</v>
      </c>
    </row>
    <row r="22" spans="1:16" x14ac:dyDescent="0.35">
      <c r="A22" t="s">
        <v>72</v>
      </c>
      <c r="B22" t="s">
        <v>18</v>
      </c>
      <c r="C22">
        <v>2047001</v>
      </c>
      <c r="D22">
        <v>142</v>
      </c>
      <c r="E22">
        <v>451</v>
      </c>
      <c r="F22">
        <v>451</v>
      </c>
      <c r="G22">
        <v>451</v>
      </c>
      <c r="H22">
        <v>451</v>
      </c>
      <c r="I22">
        <v>0</v>
      </c>
      <c r="J22" s="1">
        <v>45</v>
      </c>
      <c r="K22" s="1">
        <v>20295</v>
      </c>
      <c r="L22" s="5">
        <f t="shared" si="0"/>
        <v>20295</v>
      </c>
      <c r="M22" s="2">
        <v>8.9999999999999993E-3</v>
      </c>
      <c r="N22" t="s">
        <v>21</v>
      </c>
      <c r="O22" t="s">
        <v>17</v>
      </c>
      <c r="P22">
        <v>2</v>
      </c>
    </row>
    <row r="23" spans="1:16" x14ac:dyDescent="0.35">
      <c r="A23" t="s">
        <v>73</v>
      </c>
      <c r="B23" t="s">
        <v>22</v>
      </c>
      <c r="C23">
        <v>2047050</v>
      </c>
      <c r="D23">
        <v>8</v>
      </c>
      <c r="E23">
        <v>0</v>
      </c>
      <c r="F23">
        <v>0</v>
      </c>
      <c r="G23">
        <v>0</v>
      </c>
      <c r="H23">
        <v>2</v>
      </c>
      <c r="I23">
        <v>0</v>
      </c>
      <c r="J23" s="1">
        <v>1000</v>
      </c>
      <c r="K23" s="1">
        <v>0</v>
      </c>
      <c r="L23" s="5">
        <f t="shared" si="0"/>
        <v>0</v>
      </c>
      <c r="M23" s="2">
        <v>0</v>
      </c>
      <c r="N23" t="s">
        <v>16</v>
      </c>
      <c r="O23" t="s">
        <v>19</v>
      </c>
    </row>
    <row r="24" spans="1:16" x14ac:dyDescent="0.35">
      <c r="A24" t="s">
        <v>74</v>
      </c>
      <c r="B24" t="s">
        <v>22</v>
      </c>
      <c r="C24">
        <v>2047050</v>
      </c>
      <c r="D24">
        <v>10</v>
      </c>
      <c r="E24">
        <v>42</v>
      </c>
      <c r="F24">
        <v>42</v>
      </c>
      <c r="G24">
        <v>42</v>
      </c>
      <c r="H24">
        <v>42</v>
      </c>
      <c r="I24">
        <v>0</v>
      </c>
      <c r="J24" s="1">
        <v>40</v>
      </c>
      <c r="K24" s="1">
        <v>1680</v>
      </c>
      <c r="L24" s="5">
        <f t="shared" si="0"/>
        <v>1680</v>
      </c>
      <c r="M24" s="2">
        <v>1E-3</v>
      </c>
      <c r="N24" t="s">
        <v>21</v>
      </c>
      <c r="O24" t="s">
        <v>19</v>
      </c>
    </row>
    <row r="25" spans="1:16" x14ac:dyDescent="0.35">
      <c r="A25" t="s">
        <v>75</v>
      </c>
      <c r="B25" t="s">
        <v>22</v>
      </c>
      <c r="C25">
        <v>2047050</v>
      </c>
      <c r="D25">
        <v>9</v>
      </c>
      <c r="E25">
        <v>168</v>
      </c>
      <c r="F25">
        <v>168</v>
      </c>
      <c r="G25">
        <v>168</v>
      </c>
      <c r="H25">
        <v>168</v>
      </c>
      <c r="I25">
        <v>0</v>
      </c>
      <c r="J25" s="1">
        <v>11</v>
      </c>
      <c r="K25" s="1">
        <v>1848</v>
      </c>
      <c r="L25" s="5">
        <f t="shared" si="0"/>
        <v>1848</v>
      </c>
      <c r="M25" s="2">
        <v>1E-3</v>
      </c>
      <c r="N25" t="s">
        <v>21</v>
      </c>
      <c r="O25" t="s">
        <v>19</v>
      </c>
    </row>
    <row r="26" spans="1:16" x14ac:dyDescent="0.35">
      <c r="A26" t="s">
        <v>76</v>
      </c>
      <c r="B26" t="s">
        <v>22</v>
      </c>
      <c r="C26">
        <v>2047050</v>
      </c>
      <c r="D26">
        <v>12</v>
      </c>
      <c r="E26">
        <v>0</v>
      </c>
      <c r="F26">
        <v>0</v>
      </c>
      <c r="G26">
        <v>0</v>
      </c>
      <c r="H26">
        <v>1</v>
      </c>
      <c r="I26">
        <v>0</v>
      </c>
      <c r="J26" s="1">
        <v>2000</v>
      </c>
      <c r="K26" s="1">
        <v>0</v>
      </c>
      <c r="L26" s="5">
        <f t="shared" si="0"/>
        <v>0</v>
      </c>
      <c r="M26" s="2">
        <v>0</v>
      </c>
      <c r="N26" t="s">
        <v>16</v>
      </c>
      <c r="O26" t="s">
        <v>19</v>
      </c>
    </row>
    <row r="27" spans="1:16" x14ac:dyDescent="0.35">
      <c r="A27" t="s">
        <v>77</v>
      </c>
      <c r="B27" t="s">
        <v>22</v>
      </c>
      <c r="C27">
        <v>2047050</v>
      </c>
      <c r="D27">
        <v>11</v>
      </c>
      <c r="E27">
        <v>0</v>
      </c>
      <c r="F27">
        <v>0</v>
      </c>
      <c r="G27">
        <v>0</v>
      </c>
      <c r="H27">
        <v>10</v>
      </c>
      <c r="I27">
        <v>0</v>
      </c>
      <c r="J27" s="1">
        <v>800</v>
      </c>
      <c r="K27" s="1">
        <v>0</v>
      </c>
      <c r="L27" s="5">
        <f t="shared" si="0"/>
        <v>0</v>
      </c>
      <c r="M27" s="2">
        <v>0</v>
      </c>
      <c r="N27" t="s">
        <v>16</v>
      </c>
      <c r="O27" t="s">
        <v>19</v>
      </c>
    </row>
    <row r="28" spans="1:16" x14ac:dyDescent="0.35">
      <c r="A28" t="s">
        <v>78</v>
      </c>
      <c r="B28" t="s">
        <v>22</v>
      </c>
      <c r="C28">
        <v>2047050</v>
      </c>
      <c r="D28">
        <v>132</v>
      </c>
      <c r="E28">
        <v>13</v>
      </c>
      <c r="F28">
        <v>13</v>
      </c>
      <c r="G28">
        <v>13</v>
      </c>
      <c r="H28">
        <v>13</v>
      </c>
      <c r="I28">
        <v>0</v>
      </c>
      <c r="J28" s="1">
        <v>1075</v>
      </c>
      <c r="K28" s="1">
        <v>13975</v>
      </c>
      <c r="L28" s="5">
        <f t="shared" si="0"/>
        <v>13975</v>
      </c>
      <c r="M28" s="2">
        <v>6.0000000000000001E-3</v>
      </c>
      <c r="N28" t="s">
        <v>21</v>
      </c>
      <c r="O28" t="s">
        <v>17</v>
      </c>
      <c r="P28">
        <v>2</v>
      </c>
    </row>
    <row r="29" spans="1:16" x14ac:dyDescent="0.35">
      <c r="A29" t="s">
        <v>79</v>
      </c>
      <c r="B29" t="s">
        <v>31</v>
      </c>
      <c r="C29">
        <v>2047060</v>
      </c>
      <c r="D29">
        <v>242</v>
      </c>
      <c r="E29" s="3">
        <v>14000</v>
      </c>
      <c r="F29" s="3">
        <v>14000</v>
      </c>
      <c r="G29" s="3">
        <v>14000</v>
      </c>
      <c r="H29" s="3">
        <v>14000</v>
      </c>
      <c r="I29">
        <v>0</v>
      </c>
      <c r="J29" s="1">
        <v>1</v>
      </c>
      <c r="K29" s="1">
        <v>14000</v>
      </c>
      <c r="L29" s="5">
        <f t="shared" si="0"/>
        <v>14000</v>
      </c>
      <c r="M29" s="2">
        <v>6.0000000000000001E-3</v>
      </c>
      <c r="N29" t="s">
        <v>21</v>
      </c>
      <c r="O29" t="s">
        <v>17</v>
      </c>
      <c r="P29">
        <v>2</v>
      </c>
    </row>
    <row r="30" spans="1:16" x14ac:dyDescent="0.35">
      <c r="A30" t="s">
        <v>80</v>
      </c>
      <c r="B30" t="s">
        <v>31</v>
      </c>
      <c r="C30">
        <v>2047060</v>
      </c>
      <c r="D30">
        <v>207</v>
      </c>
      <c r="E30" s="3">
        <v>1304</v>
      </c>
      <c r="F30" s="3">
        <v>1304</v>
      </c>
      <c r="G30" s="3">
        <v>1304</v>
      </c>
      <c r="H30" s="3">
        <v>1304</v>
      </c>
      <c r="I30">
        <v>0</v>
      </c>
      <c r="J30" s="1">
        <v>1</v>
      </c>
      <c r="K30" s="1">
        <v>1304</v>
      </c>
      <c r="L30" s="5">
        <f t="shared" si="0"/>
        <v>1304</v>
      </c>
      <c r="M30" s="2">
        <v>1E-3</v>
      </c>
      <c r="N30" t="s">
        <v>21</v>
      </c>
      <c r="O30" t="s">
        <v>17</v>
      </c>
      <c r="P30">
        <v>2</v>
      </c>
    </row>
    <row r="31" spans="1:16" x14ac:dyDescent="0.35">
      <c r="A31" t="s">
        <v>39</v>
      </c>
      <c r="B31" t="s">
        <v>40</v>
      </c>
      <c r="C31">
        <v>2050010</v>
      </c>
      <c r="D31">
        <v>13</v>
      </c>
      <c r="E31">
        <v>3.65</v>
      </c>
      <c r="F31">
        <v>3.65</v>
      </c>
      <c r="G31">
        <v>3.65</v>
      </c>
      <c r="H31">
        <v>100</v>
      </c>
      <c r="I31">
        <v>0</v>
      </c>
      <c r="J31" s="1">
        <v>34</v>
      </c>
      <c r="K31" s="1">
        <v>124.1</v>
      </c>
      <c r="L31" s="5">
        <f t="shared" si="0"/>
        <v>124.1</v>
      </c>
      <c r="M31" s="2">
        <v>0</v>
      </c>
      <c r="N31" t="s">
        <v>21</v>
      </c>
      <c r="O31" t="s">
        <v>19</v>
      </c>
    </row>
    <row r="32" spans="1:16" x14ac:dyDescent="0.35">
      <c r="A32" t="s">
        <v>81</v>
      </c>
      <c r="B32" t="s">
        <v>40</v>
      </c>
      <c r="C32">
        <v>2050031</v>
      </c>
      <c r="D32">
        <v>14</v>
      </c>
      <c r="E32">
        <v>0</v>
      </c>
      <c r="F32">
        <v>0</v>
      </c>
      <c r="G32">
        <v>0</v>
      </c>
      <c r="H32">
        <v>740</v>
      </c>
      <c r="I32">
        <v>0</v>
      </c>
      <c r="J32" s="1">
        <v>48</v>
      </c>
      <c r="K32" s="1">
        <v>0</v>
      </c>
      <c r="L32" s="5">
        <f t="shared" si="0"/>
        <v>0</v>
      </c>
      <c r="M32" s="2">
        <v>0</v>
      </c>
      <c r="N32" t="s">
        <v>16</v>
      </c>
      <c r="O32" t="s">
        <v>19</v>
      </c>
    </row>
    <row r="33" spans="1:16" x14ac:dyDescent="0.35">
      <c r="A33" t="s">
        <v>58</v>
      </c>
      <c r="B33" t="s">
        <v>40</v>
      </c>
      <c r="C33">
        <v>2050041</v>
      </c>
      <c r="D33">
        <v>15</v>
      </c>
      <c r="E33">
        <v>197.3</v>
      </c>
      <c r="F33">
        <v>197.3</v>
      </c>
      <c r="G33">
        <v>197.3</v>
      </c>
      <c r="H33">
        <v>200</v>
      </c>
      <c r="I33">
        <v>0</v>
      </c>
      <c r="J33" s="1">
        <v>48</v>
      </c>
      <c r="K33" s="1">
        <v>9470.4</v>
      </c>
      <c r="L33" s="5">
        <f t="shared" si="0"/>
        <v>9470.4000000000015</v>
      </c>
      <c r="M33" s="2">
        <v>4.0000000000000001E-3</v>
      </c>
      <c r="N33" t="s">
        <v>21</v>
      </c>
      <c r="O33" t="s">
        <v>19</v>
      </c>
    </row>
    <row r="34" spans="1:16" x14ac:dyDescent="0.35">
      <c r="A34" t="s">
        <v>82</v>
      </c>
      <c r="B34" t="s">
        <v>23</v>
      </c>
      <c r="C34">
        <v>2067011</v>
      </c>
      <c r="D34">
        <v>16</v>
      </c>
      <c r="E34" s="3">
        <v>1850</v>
      </c>
      <c r="F34" s="3">
        <v>1850</v>
      </c>
      <c r="G34" s="3">
        <v>1850</v>
      </c>
      <c r="H34">
        <v>650</v>
      </c>
      <c r="I34">
        <v>0</v>
      </c>
      <c r="J34" s="1">
        <v>40</v>
      </c>
      <c r="K34" s="1">
        <v>74000</v>
      </c>
      <c r="L34" s="5">
        <f t="shared" si="0"/>
        <v>74000</v>
      </c>
      <c r="M34" s="2">
        <v>3.2000000000000001E-2</v>
      </c>
      <c r="N34" t="s">
        <v>21</v>
      </c>
      <c r="O34" t="s">
        <v>19</v>
      </c>
    </row>
    <row r="35" spans="1:16" x14ac:dyDescent="0.35">
      <c r="A35" t="s">
        <v>41</v>
      </c>
      <c r="B35" t="s">
        <v>22</v>
      </c>
      <c r="C35">
        <v>2080020</v>
      </c>
      <c r="D35">
        <v>17</v>
      </c>
      <c r="E35">
        <v>11</v>
      </c>
      <c r="F35">
        <v>11</v>
      </c>
      <c r="G35">
        <v>11</v>
      </c>
      <c r="H35">
        <v>11</v>
      </c>
      <c r="I35">
        <v>0</v>
      </c>
      <c r="J35" s="1">
        <v>160</v>
      </c>
      <c r="K35" s="1">
        <v>1760</v>
      </c>
      <c r="L35" s="5">
        <f t="shared" si="0"/>
        <v>1760</v>
      </c>
      <c r="M35" s="2">
        <v>1E-3</v>
      </c>
      <c r="N35" t="s">
        <v>21</v>
      </c>
      <c r="O35" t="s">
        <v>19</v>
      </c>
    </row>
    <row r="36" spans="1:16" x14ac:dyDescent="0.35">
      <c r="A36" t="s">
        <v>83</v>
      </c>
      <c r="B36" t="s">
        <v>15</v>
      </c>
      <c r="C36">
        <v>2090001</v>
      </c>
      <c r="D36">
        <v>18</v>
      </c>
      <c r="E36">
        <v>1</v>
      </c>
      <c r="F36">
        <v>1</v>
      </c>
      <c r="G36">
        <v>1</v>
      </c>
      <c r="H36">
        <v>1</v>
      </c>
      <c r="I36">
        <v>0</v>
      </c>
      <c r="J36" s="1">
        <v>16000</v>
      </c>
      <c r="K36" s="1">
        <v>16000</v>
      </c>
      <c r="L36" s="5">
        <f t="shared" si="0"/>
        <v>16000</v>
      </c>
      <c r="M36" s="2">
        <v>7.0000000000000001E-3</v>
      </c>
      <c r="N36" t="s">
        <v>21</v>
      </c>
      <c r="O36" t="s">
        <v>19</v>
      </c>
    </row>
    <row r="37" spans="1:16" x14ac:dyDescent="0.35">
      <c r="A37" t="s">
        <v>84</v>
      </c>
      <c r="B37" t="s">
        <v>23</v>
      </c>
      <c r="C37">
        <v>3030004</v>
      </c>
      <c r="D37">
        <v>19</v>
      </c>
      <c r="E37" s="3">
        <v>4544</v>
      </c>
      <c r="F37" s="3">
        <v>4544</v>
      </c>
      <c r="G37" s="3">
        <v>4544</v>
      </c>
      <c r="H37" s="3">
        <v>3860</v>
      </c>
      <c r="I37">
        <v>0</v>
      </c>
      <c r="J37" s="1">
        <v>6</v>
      </c>
      <c r="K37" s="1">
        <v>27264</v>
      </c>
      <c r="L37" s="5">
        <f t="shared" si="0"/>
        <v>27264</v>
      </c>
      <c r="M37" s="2">
        <v>1.2E-2</v>
      </c>
      <c r="N37" t="s">
        <v>21</v>
      </c>
      <c r="O37" t="s">
        <v>19</v>
      </c>
    </row>
    <row r="38" spans="1:16" x14ac:dyDescent="0.35">
      <c r="A38" t="s">
        <v>85</v>
      </c>
      <c r="B38" t="s">
        <v>23</v>
      </c>
      <c r="C38">
        <v>3080005</v>
      </c>
      <c r="D38">
        <v>20</v>
      </c>
      <c r="E38" s="3">
        <v>4544</v>
      </c>
      <c r="F38" s="3">
        <v>4544</v>
      </c>
      <c r="G38" s="3">
        <v>4544</v>
      </c>
      <c r="H38" s="3">
        <v>4047</v>
      </c>
      <c r="I38">
        <v>0</v>
      </c>
      <c r="J38" s="1">
        <v>4</v>
      </c>
      <c r="K38" s="1">
        <v>18176</v>
      </c>
      <c r="L38" s="5">
        <f t="shared" si="0"/>
        <v>18176</v>
      </c>
      <c r="M38" s="2">
        <v>8.0000000000000002E-3</v>
      </c>
      <c r="N38" t="s">
        <v>21</v>
      </c>
      <c r="O38" t="s">
        <v>19</v>
      </c>
    </row>
    <row r="39" spans="1:16" x14ac:dyDescent="0.35">
      <c r="A39" t="s">
        <v>51</v>
      </c>
      <c r="B39" t="s">
        <v>18</v>
      </c>
      <c r="C39">
        <v>4020033</v>
      </c>
      <c r="D39">
        <v>21</v>
      </c>
      <c r="E39">
        <v>541</v>
      </c>
      <c r="F39">
        <v>541</v>
      </c>
      <c r="G39">
        <v>541</v>
      </c>
      <c r="H39">
        <v>716</v>
      </c>
      <c r="I39">
        <v>0</v>
      </c>
      <c r="J39" s="1">
        <v>172</v>
      </c>
      <c r="K39" s="1">
        <v>93052</v>
      </c>
      <c r="L39" s="5">
        <f t="shared" si="0"/>
        <v>93052</v>
      </c>
      <c r="M39" s="2">
        <v>0.04</v>
      </c>
      <c r="N39" t="s">
        <v>21</v>
      </c>
      <c r="O39" t="s">
        <v>19</v>
      </c>
    </row>
    <row r="40" spans="1:16" x14ac:dyDescent="0.35">
      <c r="A40" t="s">
        <v>86</v>
      </c>
      <c r="B40" t="s">
        <v>18</v>
      </c>
      <c r="C40">
        <v>4020601</v>
      </c>
      <c r="D40">
        <v>177</v>
      </c>
      <c r="E40">
        <v>65</v>
      </c>
      <c r="F40">
        <v>65</v>
      </c>
      <c r="G40">
        <v>65</v>
      </c>
      <c r="H40">
        <v>65</v>
      </c>
      <c r="I40">
        <v>0</v>
      </c>
      <c r="J40" s="1">
        <v>194</v>
      </c>
      <c r="K40" s="1">
        <v>12610</v>
      </c>
      <c r="L40" s="5">
        <f t="shared" si="0"/>
        <v>12610</v>
      </c>
      <c r="M40" s="2">
        <v>5.0000000000000001E-3</v>
      </c>
      <c r="N40" t="s">
        <v>21</v>
      </c>
      <c r="O40" t="s">
        <v>17</v>
      </c>
      <c r="P40">
        <v>2</v>
      </c>
    </row>
    <row r="41" spans="1:16" x14ac:dyDescent="0.35">
      <c r="A41" t="s">
        <v>50</v>
      </c>
      <c r="B41" t="s">
        <v>22</v>
      </c>
      <c r="C41">
        <v>4021204</v>
      </c>
      <c r="D41">
        <v>182</v>
      </c>
      <c r="E41">
        <v>0</v>
      </c>
      <c r="F41">
        <v>0</v>
      </c>
      <c r="G41">
        <v>0</v>
      </c>
      <c r="H41">
        <v>0</v>
      </c>
      <c r="I41">
        <v>0</v>
      </c>
      <c r="J41" s="1">
        <v>0</v>
      </c>
      <c r="K41" s="1">
        <v>0</v>
      </c>
      <c r="L41" s="5">
        <f t="shared" si="0"/>
        <v>0</v>
      </c>
      <c r="M41" s="2">
        <v>0</v>
      </c>
      <c r="N41" t="s">
        <v>21</v>
      </c>
      <c r="O41" t="s">
        <v>87</v>
      </c>
    </row>
    <row r="42" spans="1:16" x14ac:dyDescent="0.35">
      <c r="A42" t="s">
        <v>88</v>
      </c>
      <c r="B42" t="s">
        <v>22</v>
      </c>
      <c r="C42">
        <v>4021205</v>
      </c>
      <c r="D42">
        <v>187</v>
      </c>
      <c r="E42">
        <v>0</v>
      </c>
      <c r="F42">
        <v>0</v>
      </c>
      <c r="G42">
        <v>0</v>
      </c>
      <c r="H42">
        <v>0</v>
      </c>
      <c r="I42">
        <v>0</v>
      </c>
      <c r="J42" s="1">
        <v>0</v>
      </c>
      <c r="K42" s="1">
        <v>0</v>
      </c>
      <c r="L42" s="5">
        <f t="shared" si="0"/>
        <v>0</v>
      </c>
      <c r="M42" s="2">
        <v>0</v>
      </c>
      <c r="N42" t="s">
        <v>21</v>
      </c>
      <c r="O42" t="s">
        <v>87</v>
      </c>
    </row>
    <row r="43" spans="1:16" x14ac:dyDescent="0.35">
      <c r="A43" t="s">
        <v>89</v>
      </c>
      <c r="B43" t="s">
        <v>18</v>
      </c>
      <c r="C43">
        <v>4027001</v>
      </c>
      <c r="D43">
        <v>22</v>
      </c>
      <c r="E43">
        <v>262</v>
      </c>
      <c r="F43">
        <v>262</v>
      </c>
      <c r="G43">
        <v>262</v>
      </c>
      <c r="H43">
        <v>32</v>
      </c>
      <c r="I43">
        <v>0</v>
      </c>
      <c r="J43" s="1">
        <v>170</v>
      </c>
      <c r="K43" s="1">
        <v>44540</v>
      </c>
      <c r="L43" s="5">
        <f t="shared" si="0"/>
        <v>44540</v>
      </c>
      <c r="M43" s="2">
        <v>1.9E-2</v>
      </c>
      <c r="N43" t="s">
        <v>21</v>
      </c>
      <c r="O43" t="s">
        <v>19</v>
      </c>
    </row>
    <row r="44" spans="1:16" x14ac:dyDescent="0.35">
      <c r="A44" t="s">
        <v>36</v>
      </c>
      <c r="B44" t="s">
        <v>22</v>
      </c>
      <c r="C44">
        <v>4030200</v>
      </c>
      <c r="D44">
        <v>172</v>
      </c>
      <c r="E44">
        <v>6</v>
      </c>
      <c r="F44">
        <v>6</v>
      </c>
      <c r="G44">
        <v>6</v>
      </c>
      <c r="H44">
        <v>6</v>
      </c>
      <c r="I44">
        <v>0</v>
      </c>
      <c r="J44" s="1">
        <v>2400</v>
      </c>
      <c r="K44" s="1">
        <v>14400</v>
      </c>
      <c r="L44" s="5">
        <f t="shared" si="0"/>
        <v>14400</v>
      </c>
      <c r="M44" s="2">
        <v>6.0000000000000001E-3</v>
      </c>
      <c r="N44" t="s">
        <v>21</v>
      </c>
      <c r="O44" t="s">
        <v>17</v>
      </c>
      <c r="P44">
        <v>2</v>
      </c>
    </row>
    <row r="45" spans="1:16" x14ac:dyDescent="0.35">
      <c r="A45" t="s">
        <v>37</v>
      </c>
      <c r="B45" t="s">
        <v>22</v>
      </c>
      <c r="C45">
        <v>4030210</v>
      </c>
      <c r="D45">
        <v>23</v>
      </c>
      <c r="E45">
        <v>18</v>
      </c>
      <c r="F45">
        <v>18</v>
      </c>
      <c r="G45">
        <v>18</v>
      </c>
      <c r="H45">
        <v>13</v>
      </c>
      <c r="I45">
        <v>0</v>
      </c>
      <c r="J45" s="1">
        <v>4000</v>
      </c>
      <c r="K45" s="1">
        <v>72000</v>
      </c>
      <c r="L45" s="5">
        <f t="shared" si="0"/>
        <v>72000</v>
      </c>
      <c r="M45" s="2">
        <v>3.1E-2</v>
      </c>
      <c r="N45" t="s">
        <v>21</v>
      </c>
      <c r="O45" t="s">
        <v>19</v>
      </c>
    </row>
    <row r="46" spans="1:16" x14ac:dyDescent="0.35">
      <c r="A46" t="s">
        <v>90</v>
      </c>
      <c r="B46" t="s">
        <v>18</v>
      </c>
      <c r="C46">
        <v>4030280</v>
      </c>
      <c r="D46">
        <v>217</v>
      </c>
      <c r="E46">
        <v>4</v>
      </c>
      <c r="F46">
        <v>4</v>
      </c>
      <c r="G46">
        <v>4</v>
      </c>
      <c r="H46">
        <v>4</v>
      </c>
      <c r="I46">
        <v>0</v>
      </c>
      <c r="J46" s="1">
        <v>750</v>
      </c>
      <c r="K46" s="1">
        <v>3000</v>
      </c>
      <c r="L46" s="5">
        <f t="shared" si="0"/>
        <v>3000</v>
      </c>
      <c r="M46" s="2">
        <v>1E-3</v>
      </c>
      <c r="N46" t="s">
        <v>21</v>
      </c>
      <c r="O46" t="s">
        <v>17</v>
      </c>
      <c r="P46">
        <v>2</v>
      </c>
    </row>
    <row r="47" spans="1:16" x14ac:dyDescent="0.35">
      <c r="A47" t="s">
        <v>91</v>
      </c>
      <c r="B47" t="s">
        <v>22</v>
      </c>
      <c r="C47">
        <v>4030306</v>
      </c>
      <c r="D47">
        <v>24</v>
      </c>
      <c r="E47">
        <v>0</v>
      </c>
      <c r="F47">
        <v>0</v>
      </c>
      <c r="G47">
        <v>0</v>
      </c>
      <c r="H47">
        <v>11</v>
      </c>
      <c r="I47">
        <v>0</v>
      </c>
      <c r="J47" s="1">
        <v>300</v>
      </c>
      <c r="K47" s="1">
        <v>0</v>
      </c>
      <c r="L47" s="5">
        <f t="shared" si="0"/>
        <v>0</v>
      </c>
      <c r="M47" s="2">
        <v>0</v>
      </c>
      <c r="N47" t="s">
        <v>16</v>
      </c>
      <c r="O47" t="s">
        <v>19</v>
      </c>
    </row>
    <row r="48" spans="1:16" x14ac:dyDescent="0.35">
      <c r="A48" t="s">
        <v>92</v>
      </c>
      <c r="B48" t="s">
        <v>22</v>
      </c>
      <c r="C48">
        <v>4030312</v>
      </c>
      <c r="D48">
        <v>25</v>
      </c>
      <c r="E48">
        <v>5</v>
      </c>
      <c r="F48">
        <v>5</v>
      </c>
      <c r="G48">
        <v>5</v>
      </c>
      <c r="H48">
        <v>9</v>
      </c>
      <c r="I48">
        <v>0</v>
      </c>
      <c r="J48" s="1">
        <v>600</v>
      </c>
      <c r="K48" s="1">
        <v>3000</v>
      </c>
      <c r="L48" s="5">
        <f t="shared" si="0"/>
        <v>3000</v>
      </c>
      <c r="M48" s="2">
        <v>1E-3</v>
      </c>
      <c r="N48" t="s">
        <v>21</v>
      </c>
      <c r="O48" t="s">
        <v>19</v>
      </c>
    </row>
    <row r="49" spans="1:16" x14ac:dyDescent="0.35">
      <c r="A49" t="s">
        <v>93</v>
      </c>
      <c r="B49" t="s">
        <v>18</v>
      </c>
      <c r="C49">
        <v>4037001</v>
      </c>
      <c r="D49">
        <v>26</v>
      </c>
      <c r="E49">
        <v>45</v>
      </c>
      <c r="F49">
        <v>45</v>
      </c>
      <c r="G49">
        <v>45</v>
      </c>
      <c r="H49">
        <v>120</v>
      </c>
      <c r="I49">
        <v>0</v>
      </c>
      <c r="J49" s="1">
        <v>20</v>
      </c>
      <c r="K49" s="1">
        <v>900</v>
      </c>
      <c r="L49" s="5">
        <f t="shared" si="0"/>
        <v>900</v>
      </c>
      <c r="M49" s="2">
        <v>0</v>
      </c>
      <c r="N49" t="s">
        <v>21</v>
      </c>
      <c r="O49" t="s">
        <v>19</v>
      </c>
    </row>
    <row r="50" spans="1:16" x14ac:dyDescent="0.35">
      <c r="A50" t="s">
        <v>94</v>
      </c>
      <c r="B50" t="s">
        <v>49</v>
      </c>
      <c r="C50">
        <v>4037030</v>
      </c>
      <c r="D50">
        <v>27</v>
      </c>
      <c r="E50" s="3">
        <v>8118</v>
      </c>
      <c r="F50" s="3">
        <v>8118</v>
      </c>
      <c r="G50" s="3">
        <v>8118</v>
      </c>
      <c r="H50" s="3">
        <v>4543</v>
      </c>
      <c r="I50">
        <v>0</v>
      </c>
      <c r="J50" s="1">
        <v>1.59</v>
      </c>
      <c r="K50" s="1">
        <v>12907.62</v>
      </c>
      <c r="L50" s="5">
        <f t="shared" si="0"/>
        <v>12907.62</v>
      </c>
      <c r="M50" s="2">
        <v>5.0000000000000001E-3</v>
      </c>
      <c r="N50" t="s">
        <v>21</v>
      </c>
      <c r="O50" t="s">
        <v>19</v>
      </c>
    </row>
    <row r="51" spans="1:16" x14ac:dyDescent="0.35">
      <c r="A51" t="s">
        <v>95</v>
      </c>
      <c r="B51" t="s">
        <v>22</v>
      </c>
      <c r="C51">
        <v>4037050</v>
      </c>
      <c r="D51">
        <v>127</v>
      </c>
      <c r="E51">
        <v>3</v>
      </c>
      <c r="F51">
        <v>3</v>
      </c>
      <c r="G51">
        <v>3</v>
      </c>
      <c r="H51">
        <v>3</v>
      </c>
      <c r="I51">
        <v>0</v>
      </c>
      <c r="J51" s="1">
        <v>2100</v>
      </c>
      <c r="K51" s="1">
        <v>6300</v>
      </c>
      <c r="L51" s="5">
        <f t="shared" si="0"/>
        <v>6300</v>
      </c>
      <c r="M51" s="2">
        <v>3.0000000000000001E-3</v>
      </c>
      <c r="N51" t="s">
        <v>21</v>
      </c>
      <c r="O51" t="s">
        <v>19</v>
      </c>
    </row>
    <row r="52" spans="1:16" x14ac:dyDescent="0.35">
      <c r="A52" t="s">
        <v>96</v>
      </c>
      <c r="B52" t="s">
        <v>22</v>
      </c>
      <c r="C52">
        <v>4037050</v>
      </c>
      <c r="D52">
        <v>212</v>
      </c>
      <c r="E52">
        <v>4</v>
      </c>
      <c r="F52">
        <v>4</v>
      </c>
      <c r="G52">
        <v>4</v>
      </c>
      <c r="H52">
        <v>4</v>
      </c>
      <c r="I52">
        <v>0</v>
      </c>
      <c r="J52" s="1">
        <v>185</v>
      </c>
      <c r="K52" s="1">
        <v>740</v>
      </c>
      <c r="L52" s="5">
        <f t="shared" si="0"/>
        <v>740</v>
      </c>
      <c r="M52" s="2">
        <v>0</v>
      </c>
      <c r="N52" t="s">
        <v>21</v>
      </c>
      <c r="O52" t="s">
        <v>17</v>
      </c>
      <c r="P52">
        <v>2</v>
      </c>
    </row>
    <row r="53" spans="1:16" x14ac:dyDescent="0.35">
      <c r="A53" t="s">
        <v>97</v>
      </c>
      <c r="B53" t="s">
        <v>22</v>
      </c>
      <c r="C53">
        <v>4037050</v>
      </c>
      <c r="D53">
        <v>29</v>
      </c>
      <c r="E53" s="3">
        <v>27</v>
      </c>
      <c r="F53" s="3">
        <v>27</v>
      </c>
      <c r="G53" s="3">
        <v>27</v>
      </c>
      <c r="H53" s="3">
        <v>24</v>
      </c>
      <c r="I53">
        <v>0</v>
      </c>
      <c r="J53" s="1">
        <v>700</v>
      </c>
      <c r="K53" s="1">
        <v>18900</v>
      </c>
      <c r="L53" s="5">
        <f t="shared" si="0"/>
        <v>18900</v>
      </c>
      <c r="M53" s="2">
        <v>8.0000000000000002E-3</v>
      </c>
      <c r="N53" t="s">
        <v>21</v>
      </c>
      <c r="O53" t="s">
        <v>19</v>
      </c>
    </row>
    <row r="54" spans="1:16" x14ac:dyDescent="0.35">
      <c r="A54" t="s">
        <v>98</v>
      </c>
      <c r="B54" t="s">
        <v>22</v>
      </c>
      <c r="C54">
        <v>4037050</v>
      </c>
      <c r="D54">
        <v>28</v>
      </c>
      <c r="E54">
        <v>12</v>
      </c>
      <c r="F54">
        <v>12</v>
      </c>
      <c r="G54">
        <v>12</v>
      </c>
      <c r="H54">
        <v>12</v>
      </c>
      <c r="I54">
        <v>0</v>
      </c>
      <c r="J54" s="1">
        <v>200</v>
      </c>
      <c r="K54" s="1">
        <v>2400</v>
      </c>
      <c r="L54" s="5">
        <f t="shared" si="0"/>
        <v>2400</v>
      </c>
      <c r="M54" s="2">
        <v>1E-3</v>
      </c>
      <c r="N54" t="s">
        <v>21</v>
      </c>
      <c r="O54" t="s">
        <v>19</v>
      </c>
    </row>
    <row r="55" spans="1:16" x14ac:dyDescent="0.35">
      <c r="A55" t="s">
        <v>99</v>
      </c>
      <c r="B55" t="s">
        <v>18</v>
      </c>
      <c r="C55">
        <v>4040043</v>
      </c>
      <c r="D55">
        <v>30</v>
      </c>
      <c r="E55">
        <v>910</v>
      </c>
      <c r="F55">
        <v>910</v>
      </c>
      <c r="G55">
        <v>910</v>
      </c>
      <c r="H55" s="3">
        <v>1494</v>
      </c>
      <c r="I55">
        <v>0</v>
      </c>
      <c r="J55" s="1">
        <v>18</v>
      </c>
      <c r="K55" s="1">
        <v>16380</v>
      </c>
      <c r="L55" s="5">
        <f t="shared" si="0"/>
        <v>16380</v>
      </c>
      <c r="M55" s="2">
        <v>7.0000000000000001E-3</v>
      </c>
      <c r="N55" t="s">
        <v>21</v>
      </c>
      <c r="O55" t="s">
        <v>19</v>
      </c>
    </row>
    <row r="56" spans="1:16" x14ac:dyDescent="0.35">
      <c r="A56" t="s">
        <v>100</v>
      </c>
      <c r="B56" t="s">
        <v>15</v>
      </c>
      <c r="C56">
        <v>5010001</v>
      </c>
      <c r="D56">
        <v>31</v>
      </c>
      <c r="E56" s="3">
        <v>1</v>
      </c>
      <c r="F56" s="3">
        <v>1</v>
      </c>
      <c r="G56" s="3">
        <v>1</v>
      </c>
      <c r="H56" s="3">
        <v>1</v>
      </c>
      <c r="I56">
        <v>0</v>
      </c>
      <c r="J56" s="1">
        <v>12000</v>
      </c>
      <c r="K56" s="1">
        <v>12000</v>
      </c>
      <c r="L56" s="5">
        <f t="shared" si="0"/>
        <v>12000</v>
      </c>
      <c r="M56" s="2">
        <v>5.0000000000000001E-3</v>
      </c>
      <c r="N56" t="s">
        <v>21</v>
      </c>
      <c r="O56" t="s">
        <v>19</v>
      </c>
    </row>
    <row r="57" spans="1:16" x14ac:dyDescent="0.35">
      <c r="A57" t="s">
        <v>101</v>
      </c>
      <c r="B57" t="s">
        <v>23</v>
      </c>
      <c r="C57">
        <v>5010005</v>
      </c>
      <c r="D57">
        <v>32</v>
      </c>
      <c r="E57" s="3">
        <v>1373</v>
      </c>
      <c r="F57" s="3">
        <v>1373</v>
      </c>
      <c r="G57" s="3">
        <v>1373</v>
      </c>
      <c r="H57" s="3">
        <v>2041</v>
      </c>
      <c r="I57">
        <v>0</v>
      </c>
      <c r="J57" s="1">
        <v>7.4</v>
      </c>
      <c r="K57" s="1">
        <v>10160.200000000001</v>
      </c>
      <c r="L57" s="5">
        <f t="shared" si="0"/>
        <v>10160.200000000001</v>
      </c>
      <c r="M57" s="2">
        <v>4.0000000000000001E-3</v>
      </c>
      <c r="N57" t="s">
        <v>21</v>
      </c>
      <c r="O57" t="s">
        <v>19</v>
      </c>
    </row>
    <row r="58" spans="1:16" x14ac:dyDescent="0.35">
      <c r="A58" t="s">
        <v>102</v>
      </c>
      <c r="B58" t="s">
        <v>18</v>
      </c>
      <c r="C58">
        <v>5017001</v>
      </c>
      <c r="D58">
        <v>197</v>
      </c>
      <c r="E58" s="3">
        <v>8005</v>
      </c>
      <c r="F58" s="3">
        <v>8005</v>
      </c>
      <c r="G58" s="3">
        <v>8005</v>
      </c>
      <c r="H58" s="3">
        <v>8005</v>
      </c>
      <c r="I58">
        <v>0</v>
      </c>
      <c r="J58" s="1">
        <v>-0.75</v>
      </c>
      <c r="K58" s="1">
        <v>-6003.75</v>
      </c>
      <c r="L58" s="5">
        <f t="shared" si="0"/>
        <v>-6003.75</v>
      </c>
      <c r="M58" s="2">
        <v>-3.0000000000000001E-3</v>
      </c>
      <c r="N58" t="s">
        <v>21</v>
      </c>
      <c r="O58" t="s">
        <v>17</v>
      </c>
      <c r="P58">
        <v>2</v>
      </c>
    </row>
    <row r="59" spans="1:16" x14ac:dyDescent="0.35">
      <c r="A59" t="s">
        <v>103</v>
      </c>
      <c r="B59" t="s">
        <v>15</v>
      </c>
      <c r="C59">
        <v>5017051</v>
      </c>
      <c r="D59">
        <v>192</v>
      </c>
      <c r="E59">
        <v>1</v>
      </c>
      <c r="F59">
        <v>1</v>
      </c>
      <c r="G59">
        <v>1</v>
      </c>
      <c r="H59">
        <v>1</v>
      </c>
      <c r="I59">
        <v>0</v>
      </c>
      <c r="J59" s="1">
        <v>-20000</v>
      </c>
      <c r="K59" s="1">
        <v>-20000</v>
      </c>
      <c r="L59" s="5">
        <f t="shared" si="0"/>
        <v>-20000</v>
      </c>
      <c r="M59" s="2">
        <v>-8.9999999999999993E-3</v>
      </c>
      <c r="N59" t="s">
        <v>21</v>
      </c>
      <c r="O59" t="s">
        <v>17</v>
      </c>
      <c r="P59">
        <v>2</v>
      </c>
    </row>
    <row r="60" spans="1:16" x14ac:dyDescent="0.35">
      <c r="A60" t="s">
        <v>35</v>
      </c>
      <c r="B60" t="s">
        <v>23</v>
      </c>
      <c r="C60">
        <v>6020108</v>
      </c>
      <c r="D60">
        <v>33</v>
      </c>
      <c r="E60">
        <v>48.5</v>
      </c>
      <c r="F60">
        <v>48.5</v>
      </c>
      <c r="G60">
        <v>48.5</v>
      </c>
      <c r="H60">
        <v>88</v>
      </c>
      <c r="I60">
        <v>0</v>
      </c>
      <c r="J60" s="1">
        <v>140</v>
      </c>
      <c r="K60" s="1">
        <v>6790</v>
      </c>
      <c r="L60" s="5">
        <f t="shared" si="0"/>
        <v>6790</v>
      </c>
      <c r="M60" s="2">
        <v>3.0000000000000001E-3</v>
      </c>
      <c r="N60" t="s">
        <v>21</v>
      </c>
      <c r="O60" t="s">
        <v>19</v>
      </c>
    </row>
    <row r="61" spans="1:16" x14ac:dyDescent="0.35">
      <c r="A61" t="s">
        <v>104</v>
      </c>
      <c r="B61" t="s">
        <v>23</v>
      </c>
      <c r="C61">
        <v>6020112</v>
      </c>
      <c r="D61">
        <v>34</v>
      </c>
      <c r="E61" s="3">
        <v>2415</v>
      </c>
      <c r="F61" s="3">
        <v>2415</v>
      </c>
      <c r="G61" s="3">
        <v>2415</v>
      </c>
      <c r="H61" s="3">
        <v>2244</v>
      </c>
      <c r="I61">
        <v>0</v>
      </c>
      <c r="J61" s="1">
        <v>121</v>
      </c>
      <c r="K61" s="1">
        <v>292215</v>
      </c>
      <c r="L61" s="5">
        <f t="shared" si="0"/>
        <v>292215</v>
      </c>
      <c r="M61" s="2">
        <v>0.124</v>
      </c>
      <c r="N61" t="s">
        <v>21</v>
      </c>
      <c r="O61" t="s">
        <v>19</v>
      </c>
    </row>
    <row r="62" spans="1:16" x14ac:dyDescent="0.35">
      <c r="A62" t="s">
        <v>105</v>
      </c>
      <c r="B62" t="s">
        <v>18</v>
      </c>
      <c r="C62">
        <v>6020201</v>
      </c>
      <c r="D62">
        <v>157</v>
      </c>
      <c r="E62" s="3">
        <v>1985</v>
      </c>
      <c r="F62" s="3">
        <v>1985</v>
      </c>
      <c r="G62" s="3">
        <v>1985</v>
      </c>
      <c r="H62" s="3">
        <v>1985</v>
      </c>
      <c r="I62">
        <v>0</v>
      </c>
      <c r="J62" s="1">
        <v>6.27</v>
      </c>
      <c r="K62" s="1">
        <v>12445.95</v>
      </c>
      <c r="L62" s="5">
        <f t="shared" si="0"/>
        <v>12445.949999999999</v>
      </c>
      <c r="M62" s="2">
        <v>5.0000000000000001E-3</v>
      </c>
      <c r="N62" t="s">
        <v>21</v>
      </c>
      <c r="O62" t="s">
        <v>17</v>
      </c>
      <c r="P62">
        <v>2</v>
      </c>
    </row>
    <row r="63" spans="1:16" x14ac:dyDescent="0.35">
      <c r="A63" t="s">
        <v>106</v>
      </c>
      <c r="B63" t="s">
        <v>18</v>
      </c>
      <c r="C63">
        <v>6027001</v>
      </c>
      <c r="D63">
        <v>36</v>
      </c>
      <c r="E63">
        <v>83</v>
      </c>
      <c r="F63">
        <v>83</v>
      </c>
      <c r="G63">
        <v>83</v>
      </c>
      <c r="H63">
        <v>205</v>
      </c>
      <c r="I63">
        <v>0</v>
      </c>
      <c r="J63" s="1">
        <v>17</v>
      </c>
      <c r="K63" s="1">
        <v>1411</v>
      </c>
      <c r="L63" s="5">
        <f t="shared" si="0"/>
        <v>1411</v>
      </c>
      <c r="M63" s="2">
        <v>1E-3</v>
      </c>
      <c r="N63" t="s">
        <v>21</v>
      </c>
      <c r="O63" t="s">
        <v>19</v>
      </c>
    </row>
    <row r="64" spans="1:16" x14ac:dyDescent="0.35">
      <c r="A64" t="s">
        <v>107</v>
      </c>
      <c r="B64" t="s">
        <v>18</v>
      </c>
      <c r="C64">
        <v>6027001</v>
      </c>
      <c r="D64">
        <v>38</v>
      </c>
      <c r="E64">
        <v>0</v>
      </c>
      <c r="F64">
        <v>0</v>
      </c>
      <c r="G64">
        <v>0</v>
      </c>
      <c r="H64">
        <v>66</v>
      </c>
      <c r="I64">
        <v>0</v>
      </c>
      <c r="J64" s="1">
        <v>11</v>
      </c>
      <c r="K64" s="1">
        <v>0</v>
      </c>
      <c r="L64" s="5">
        <f t="shared" si="0"/>
        <v>0</v>
      </c>
      <c r="M64" s="2">
        <v>0</v>
      </c>
      <c r="N64" t="s">
        <v>16</v>
      </c>
      <c r="O64" t="s">
        <v>19</v>
      </c>
    </row>
    <row r="65" spans="1:16" x14ac:dyDescent="0.35">
      <c r="A65" t="s">
        <v>108</v>
      </c>
      <c r="B65" t="s">
        <v>18</v>
      </c>
      <c r="C65">
        <v>6027001</v>
      </c>
      <c r="D65">
        <v>37</v>
      </c>
      <c r="E65">
        <v>64</v>
      </c>
      <c r="F65">
        <v>64</v>
      </c>
      <c r="G65">
        <v>64</v>
      </c>
      <c r="H65">
        <v>195</v>
      </c>
      <c r="I65">
        <v>0</v>
      </c>
      <c r="J65" s="1">
        <v>23</v>
      </c>
      <c r="K65" s="1">
        <v>1472</v>
      </c>
      <c r="L65" s="5">
        <f t="shared" si="0"/>
        <v>1472</v>
      </c>
      <c r="M65" s="2">
        <v>1E-3</v>
      </c>
      <c r="N65" t="s">
        <v>21</v>
      </c>
      <c r="O65" t="s">
        <v>19</v>
      </c>
    </row>
    <row r="66" spans="1:16" x14ac:dyDescent="0.35">
      <c r="A66" t="s">
        <v>109</v>
      </c>
      <c r="B66" t="s">
        <v>18</v>
      </c>
      <c r="C66">
        <v>6027001</v>
      </c>
      <c r="D66">
        <v>35</v>
      </c>
      <c r="E66">
        <v>64</v>
      </c>
      <c r="F66">
        <v>64</v>
      </c>
      <c r="G66">
        <v>64</v>
      </c>
      <c r="H66">
        <v>659</v>
      </c>
      <c r="I66">
        <v>0</v>
      </c>
      <c r="J66" s="1">
        <v>21</v>
      </c>
      <c r="K66" s="1">
        <v>1344</v>
      </c>
      <c r="L66" s="5">
        <f t="shared" si="0"/>
        <v>1344</v>
      </c>
      <c r="M66" s="2">
        <v>1E-3</v>
      </c>
      <c r="N66" t="s">
        <v>21</v>
      </c>
      <c r="O66" t="s">
        <v>19</v>
      </c>
    </row>
    <row r="67" spans="1:16" x14ac:dyDescent="0.35">
      <c r="A67" t="s">
        <v>110</v>
      </c>
      <c r="B67" t="s">
        <v>23</v>
      </c>
      <c r="C67">
        <v>6027011</v>
      </c>
      <c r="D67">
        <v>40</v>
      </c>
      <c r="E67">
        <v>0</v>
      </c>
      <c r="F67">
        <v>0</v>
      </c>
      <c r="G67">
        <v>0</v>
      </c>
      <c r="H67">
        <v>28</v>
      </c>
      <c r="I67">
        <v>0</v>
      </c>
      <c r="J67" s="1">
        <v>140</v>
      </c>
      <c r="K67" s="1">
        <v>0</v>
      </c>
      <c r="L67" s="5">
        <f t="shared" si="0"/>
        <v>0</v>
      </c>
      <c r="M67" s="2">
        <v>0</v>
      </c>
      <c r="N67" t="s">
        <v>16</v>
      </c>
      <c r="O67" t="s">
        <v>19</v>
      </c>
    </row>
    <row r="68" spans="1:16" x14ac:dyDescent="0.35">
      <c r="A68" t="s">
        <v>111</v>
      </c>
      <c r="B68" t="s">
        <v>31</v>
      </c>
      <c r="C68">
        <v>6027060</v>
      </c>
      <c r="D68">
        <v>267</v>
      </c>
      <c r="E68" s="3">
        <v>700</v>
      </c>
      <c r="F68" s="3">
        <v>700</v>
      </c>
      <c r="G68" s="3">
        <v>700</v>
      </c>
      <c r="H68">
        <v>700</v>
      </c>
      <c r="I68">
        <v>0</v>
      </c>
      <c r="J68" s="1">
        <v>1</v>
      </c>
      <c r="K68" s="1">
        <v>700</v>
      </c>
      <c r="L68" s="5">
        <f t="shared" si="0"/>
        <v>700</v>
      </c>
      <c r="M68" s="2">
        <v>0</v>
      </c>
      <c r="N68" t="s">
        <v>21</v>
      </c>
      <c r="O68" t="s">
        <v>17</v>
      </c>
      <c r="P68">
        <v>2</v>
      </c>
    </row>
    <row r="69" spans="1:16" x14ac:dyDescent="0.35">
      <c r="A69" t="s">
        <v>112</v>
      </c>
      <c r="B69" t="s">
        <v>31</v>
      </c>
      <c r="C69">
        <v>6027060</v>
      </c>
      <c r="D69">
        <v>247</v>
      </c>
      <c r="E69" s="3">
        <v>5586.34</v>
      </c>
      <c r="F69" s="3">
        <v>5586.34</v>
      </c>
      <c r="G69" s="3">
        <v>5586.34</v>
      </c>
      <c r="H69" s="3">
        <v>5586.34</v>
      </c>
      <c r="I69">
        <v>0</v>
      </c>
      <c r="J69" s="1">
        <v>1</v>
      </c>
      <c r="K69" s="1">
        <v>5586.34</v>
      </c>
      <c r="L69" s="5">
        <f t="shared" si="0"/>
        <v>5586.34</v>
      </c>
      <c r="M69" s="2">
        <v>2E-3</v>
      </c>
      <c r="N69" t="s">
        <v>21</v>
      </c>
      <c r="O69" t="s">
        <v>17</v>
      </c>
      <c r="P69">
        <v>2</v>
      </c>
    </row>
    <row r="70" spans="1:16" x14ac:dyDescent="0.35">
      <c r="A70" t="s">
        <v>42</v>
      </c>
      <c r="B70" t="s">
        <v>22</v>
      </c>
      <c r="C70">
        <v>6030030</v>
      </c>
      <c r="D70">
        <v>41</v>
      </c>
      <c r="E70">
        <v>79</v>
      </c>
      <c r="F70">
        <v>79</v>
      </c>
      <c r="G70">
        <v>79</v>
      </c>
      <c r="H70">
        <v>185</v>
      </c>
      <c r="I70">
        <v>0</v>
      </c>
      <c r="J70" s="1">
        <v>7</v>
      </c>
      <c r="K70" s="1">
        <v>553</v>
      </c>
      <c r="L70" s="5">
        <f t="shared" ref="L70:L133" si="1">E70*J70</f>
        <v>553</v>
      </c>
      <c r="M70" s="2">
        <v>0</v>
      </c>
      <c r="N70" t="s">
        <v>21</v>
      </c>
      <c r="O70" t="s">
        <v>19</v>
      </c>
    </row>
    <row r="71" spans="1:16" x14ac:dyDescent="0.35">
      <c r="A71" t="s">
        <v>113</v>
      </c>
      <c r="B71" t="s">
        <v>18</v>
      </c>
      <c r="C71">
        <v>6037001</v>
      </c>
      <c r="D71">
        <v>39</v>
      </c>
      <c r="E71" s="3">
        <v>5808</v>
      </c>
      <c r="F71" s="3">
        <v>5808</v>
      </c>
      <c r="G71" s="3">
        <v>5808</v>
      </c>
      <c r="H71" s="3">
        <v>6179</v>
      </c>
      <c r="I71">
        <v>0</v>
      </c>
      <c r="J71" s="1">
        <v>4</v>
      </c>
      <c r="K71" s="1">
        <v>23232</v>
      </c>
      <c r="L71" s="5">
        <f t="shared" si="1"/>
        <v>23232</v>
      </c>
      <c r="M71" s="2">
        <v>0.01</v>
      </c>
      <c r="N71" t="s">
        <v>21</v>
      </c>
      <c r="O71" t="s">
        <v>19</v>
      </c>
    </row>
    <row r="72" spans="1:16" x14ac:dyDescent="0.35">
      <c r="A72" t="s">
        <v>114</v>
      </c>
      <c r="B72" t="s">
        <v>15</v>
      </c>
      <c r="C72">
        <v>8007051</v>
      </c>
      <c r="D72">
        <v>42</v>
      </c>
      <c r="E72" s="3">
        <v>1</v>
      </c>
      <c r="F72" s="3">
        <v>1</v>
      </c>
      <c r="G72" s="3">
        <v>1</v>
      </c>
      <c r="H72" s="3">
        <v>1</v>
      </c>
      <c r="I72">
        <v>0</v>
      </c>
      <c r="J72" s="1">
        <v>4000</v>
      </c>
      <c r="K72" s="1">
        <v>4000</v>
      </c>
      <c r="L72" s="5">
        <f t="shared" si="1"/>
        <v>4000</v>
      </c>
      <c r="M72" s="2">
        <v>2E-3</v>
      </c>
      <c r="N72" t="s">
        <v>21</v>
      </c>
      <c r="O72" t="s">
        <v>19</v>
      </c>
    </row>
    <row r="73" spans="1:16" x14ac:dyDescent="0.35">
      <c r="A73" t="s">
        <v>115</v>
      </c>
      <c r="B73" t="s">
        <v>18</v>
      </c>
      <c r="C73">
        <v>8027001</v>
      </c>
      <c r="D73">
        <v>44</v>
      </c>
      <c r="E73">
        <v>768</v>
      </c>
      <c r="F73">
        <v>768</v>
      </c>
      <c r="G73">
        <v>768</v>
      </c>
      <c r="H73">
        <v>705</v>
      </c>
      <c r="I73">
        <v>0</v>
      </c>
      <c r="J73" s="1">
        <v>42</v>
      </c>
      <c r="K73" s="1">
        <v>32256</v>
      </c>
      <c r="L73" s="5">
        <f t="shared" si="1"/>
        <v>32256</v>
      </c>
      <c r="M73" s="2">
        <v>1.4E-2</v>
      </c>
      <c r="N73" t="s">
        <v>21</v>
      </c>
      <c r="O73" t="s">
        <v>19</v>
      </c>
    </row>
    <row r="74" spans="1:16" x14ac:dyDescent="0.35">
      <c r="A74" t="s">
        <v>116</v>
      </c>
      <c r="B74" t="s">
        <v>18</v>
      </c>
      <c r="C74">
        <v>8027001</v>
      </c>
      <c r="D74">
        <v>43</v>
      </c>
      <c r="E74">
        <v>86</v>
      </c>
      <c r="F74">
        <v>86</v>
      </c>
      <c r="G74">
        <v>86</v>
      </c>
      <c r="H74">
        <v>32</v>
      </c>
      <c r="I74">
        <v>0</v>
      </c>
      <c r="J74" s="1">
        <v>48</v>
      </c>
      <c r="K74" s="1">
        <v>4128</v>
      </c>
      <c r="L74" s="5">
        <f t="shared" si="1"/>
        <v>4128</v>
      </c>
      <c r="M74" s="2">
        <v>2E-3</v>
      </c>
      <c r="N74" t="s">
        <v>21</v>
      </c>
      <c r="O74" t="s">
        <v>19</v>
      </c>
    </row>
    <row r="75" spans="1:16" x14ac:dyDescent="0.35">
      <c r="A75" t="s">
        <v>117</v>
      </c>
      <c r="B75" t="s">
        <v>18</v>
      </c>
      <c r="C75">
        <v>8027001</v>
      </c>
      <c r="D75">
        <v>45</v>
      </c>
      <c r="E75">
        <v>117</v>
      </c>
      <c r="F75">
        <v>117</v>
      </c>
      <c r="G75">
        <v>117</v>
      </c>
      <c r="H75">
        <v>70</v>
      </c>
      <c r="I75">
        <v>0</v>
      </c>
      <c r="J75" s="1">
        <v>42</v>
      </c>
      <c r="K75" s="1">
        <v>4914</v>
      </c>
      <c r="L75" s="5">
        <f t="shared" si="1"/>
        <v>4914</v>
      </c>
      <c r="M75" s="2">
        <v>2E-3</v>
      </c>
      <c r="N75" t="s">
        <v>21</v>
      </c>
      <c r="O75" t="s">
        <v>19</v>
      </c>
    </row>
    <row r="76" spans="1:16" x14ac:dyDescent="0.35">
      <c r="A76" t="s">
        <v>118</v>
      </c>
      <c r="B76" t="s">
        <v>20</v>
      </c>
      <c r="C76">
        <v>8027010</v>
      </c>
      <c r="D76">
        <v>46</v>
      </c>
      <c r="E76" s="3">
        <v>14588</v>
      </c>
      <c r="F76" s="3">
        <v>14588</v>
      </c>
      <c r="G76" s="3">
        <v>14588</v>
      </c>
      <c r="H76" s="3">
        <v>14221</v>
      </c>
      <c r="I76">
        <v>0</v>
      </c>
      <c r="J76" s="1">
        <v>28</v>
      </c>
      <c r="K76" s="1">
        <v>408464</v>
      </c>
      <c r="L76" s="5">
        <f t="shared" si="1"/>
        <v>408464</v>
      </c>
      <c r="M76" s="2">
        <v>0.17399999999999999</v>
      </c>
      <c r="N76" t="s">
        <v>21</v>
      </c>
      <c r="O76" t="s">
        <v>19</v>
      </c>
    </row>
    <row r="77" spans="1:16" x14ac:dyDescent="0.35">
      <c r="A77" t="s">
        <v>119</v>
      </c>
      <c r="B77" t="s">
        <v>20</v>
      </c>
      <c r="C77">
        <v>8027010</v>
      </c>
      <c r="D77">
        <v>47</v>
      </c>
      <c r="E77">
        <v>474</v>
      </c>
      <c r="F77">
        <v>474</v>
      </c>
      <c r="G77">
        <v>474</v>
      </c>
      <c r="H77">
        <v>459</v>
      </c>
      <c r="I77">
        <v>0</v>
      </c>
      <c r="J77" s="1">
        <v>38</v>
      </c>
      <c r="K77" s="1">
        <v>18012</v>
      </c>
      <c r="L77" s="5">
        <f t="shared" si="1"/>
        <v>18012</v>
      </c>
      <c r="M77" s="2">
        <v>8.0000000000000002E-3</v>
      </c>
      <c r="N77" t="s">
        <v>21</v>
      </c>
      <c r="O77" t="s">
        <v>19</v>
      </c>
    </row>
    <row r="78" spans="1:16" x14ac:dyDescent="0.35">
      <c r="A78" t="s">
        <v>120</v>
      </c>
      <c r="B78" t="s">
        <v>20</v>
      </c>
      <c r="C78">
        <v>8027010</v>
      </c>
      <c r="D78">
        <v>48</v>
      </c>
      <c r="E78" s="3">
        <v>1859</v>
      </c>
      <c r="F78" s="3">
        <v>1859</v>
      </c>
      <c r="G78" s="3">
        <v>1859</v>
      </c>
      <c r="H78" s="3">
        <v>1954</v>
      </c>
      <c r="I78">
        <v>0</v>
      </c>
      <c r="J78" s="1">
        <v>30</v>
      </c>
      <c r="K78" s="1">
        <v>55770</v>
      </c>
      <c r="L78" s="5">
        <f t="shared" si="1"/>
        <v>55770</v>
      </c>
      <c r="M78" s="2">
        <v>2.4E-2</v>
      </c>
      <c r="N78" t="s">
        <v>21</v>
      </c>
      <c r="O78" t="s">
        <v>19</v>
      </c>
    </row>
    <row r="79" spans="1:16" x14ac:dyDescent="0.35">
      <c r="A79" t="s">
        <v>121</v>
      </c>
      <c r="B79" t="s">
        <v>20</v>
      </c>
      <c r="C79">
        <v>8037010</v>
      </c>
      <c r="D79">
        <v>49</v>
      </c>
      <c r="E79" s="3">
        <v>1913</v>
      </c>
      <c r="F79" s="3">
        <v>1913</v>
      </c>
      <c r="G79" s="3">
        <v>1913</v>
      </c>
      <c r="H79" s="3">
        <v>1326</v>
      </c>
      <c r="I79">
        <v>0</v>
      </c>
      <c r="J79" s="1">
        <v>8</v>
      </c>
      <c r="K79" s="1">
        <v>15304</v>
      </c>
      <c r="L79" s="5">
        <f t="shared" si="1"/>
        <v>15304</v>
      </c>
      <c r="M79" s="2">
        <v>7.0000000000000001E-3</v>
      </c>
      <c r="N79" t="s">
        <v>21</v>
      </c>
      <c r="O79" t="s">
        <v>19</v>
      </c>
    </row>
    <row r="80" spans="1:16" x14ac:dyDescent="0.35">
      <c r="A80" t="s">
        <v>32</v>
      </c>
      <c r="B80" t="s">
        <v>22</v>
      </c>
      <c r="C80">
        <v>8100010</v>
      </c>
      <c r="D80">
        <v>50</v>
      </c>
      <c r="E80">
        <v>0</v>
      </c>
      <c r="F80">
        <v>0</v>
      </c>
      <c r="G80">
        <v>0</v>
      </c>
      <c r="H80">
        <v>10</v>
      </c>
      <c r="I80">
        <v>0</v>
      </c>
      <c r="J80" s="1">
        <v>75</v>
      </c>
      <c r="K80" s="1">
        <v>0</v>
      </c>
      <c r="L80" s="5">
        <f t="shared" si="1"/>
        <v>0</v>
      </c>
      <c r="M80" s="2">
        <v>0</v>
      </c>
      <c r="N80" t="s">
        <v>16</v>
      </c>
      <c r="O80" t="s">
        <v>19</v>
      </c>
    </row>
    <row r="81" spans="1:16" x14ac:dyDescent="0.35">
      <c r="A81" t="s">
        <v>48</v>
      </c>
      <c r="B81" t="s">
        <v>18</v>
      </c>
      <c r="C81">
        <v>8100371</v>
      </c>
      <c r="D81">
        <v>51</v>
      </c>
      <c r="E81">
        <v>319</v>
      </c>
      <c r="F81">
        <v>319</v>
      </c>
      <c r="G81">
        <v>319</v>
      </c>
      <c r="H81">
        <v>333</v>
      </c>
      <c r="I81">
        <v>0</v>
      </c>
      <c r="J81" s="1">
        <v>7.5</v>
      </c>
      <c r="K81" s="1">
        <v>2392.5</v>
      </c>
      <c r="L81" s="5">
        <f t="shared" si="1"/>
        <v>2392.5</v>
      </c>
      <c r="M81" s="2">
        <v>1E-3</v>
      </c>
      <c r="N81" t="s">
        <v>21</v>
      </c>
      <c r="O81" t="s">
        <v>19</v>
      </c>
    </row>
    <row r="82" spans="1:16" x14ac:dyDescent="0.35">
      <c r="A82" t="s">
        <v>55</v>
      </c>
      <c r="B82" t="s">
        <v>22</v>
      </c>
      <c r="C82">
        <v>8100403</v>
      </c>
      <c r="D82">
        <v>52</v>
      </c>
      <c r="E82">
        <v>0</v>
      </c>
      <c r="F82">
        <v>0</v>
      </c>
      <c r="G82">
        <v>0</v>
      </c>
      <c r="H82">
        <v>24</v>
      </c>
      <c r="I82">
        <v>0</v>
      </c>
      <c r="J82" s="1">
        <v>25</v>
      </c>
      <c r="K82" s="1">
        <v>0</v>
      </c>
      <c r="L82" s="5">
        <f t="shared" si="1"/>
        <v>0</v>
      </c>
      <c r="M82" s="2">
        <v>0</v>
      </c>
      <c r="N82" t="s">
        <v>16</v>
      </c>
      <c r="O82" t="s">
        <v>19</v>
      </c>
    </row>
    <row r="83" spans="1:16" x14ac:dyDescent="0.35">
      <c r="A83" t="s">
        <v>56</v>
      </c>
      <c r="B83" t="s">
        <v>20</v>
      </c>
      <c r="C83">
        <v>8100404</v>
      </c>
      <c r="D83">
        <v>53</v>
      </c>
      <c r="E83">
        <v>75.5</v>
      </c>
      <c r="F83">
        <v>75.5</v>
      </c>
      <c r="G83">
        <v>75.5</v>
      </c>
      <c r="H83">
        <v>76</v>
      </c>
      <c r="I83">
        <v>0</v>
      </c>
      <c r="J83" s="1">
        <v>22</v>
      </c>
      <c r="K83" s="1">
        <v>1661</v>
      </c>
      <c r="L83" s="5">
        <f t="shared" si="1"/>
        <v>1661</v>
      </c>
      <c r="M83" s="2">
        <v>1E-3</v>
      </c>
      <c r="N83" t="s">
        <v>21</v>
      </c>
      <c r="O83" t="s">
        <v>19</v>
      </c>
    </row>
    <row r="84" spans="1:16" x14ac:dyDescent="0.35">
      <c r="A84" t="s">
        <v>57</v>
      </c>
      <c r="B84" t="s">
        <v>20</v>
      </c>
      <c r="C84">
        <v>8100405</v>
      </c>
      <c r="D84">
        <v>54</v>
      </c>
      <c r="E84">
        <v>95.25</v>
      </c>
      <c r="F84">
        <v>95.25</v>
      </c>
      <c r="G84">
        <v>95.25</v>
      </c>
      <c r="H84">
        <v>97</v>
      </c>
      <c r="I84">
        <v>0</v>
      </c>
      <c r="J84" s="1">
        <v>22</v>
      </c>
      <c r="K84" s="1">
        <v>2095.5</v>
      </c>
      <c r="L84" s="5">
        <f t="shared" si="1"/>
        <v>2095.5</v>
      </c>
      <c r="M84" s="2">
        <v>1E-3</v>
      </c>
      <c r="N84" t="s">
        <v>21</v>
      </c>
      <c r="O84" t="s">
        <v>19</v>
      </c>
    </row>
    <row r="85" spans="1:16" x14ac:dyDescent="0.35">
      <c r="A85" s="14" t="s">
        <v>122</v>
      </c>
      <c r="B85" s="14" t="s">
        <v>15</v>
      </c>
      <c r="C85" s="14">
        <v>8107051</v>
      </c>
      <c r="D85" s="14">
        <v>137</v>
      </c>
      <c r="E85" s="14">
        <v>1</v>
      </c>
      <c r="F85" s="14">
        <v>1</v>
      </c>
      <c r="G85" s="14">
        <v>1</v>
      </c>
      <c r="H85" s="14">
        <v>1</v>
      </c>
      <c r="I85" s="14">
        <v>0</v>
      </c>
      <c r="J85" s="15">
        <v>2775.78</v>
      </c>
      <c r="K85" s="15">
        <v>2775.78</v>
      </c>
      <c r="L85" s="16">
        <f t="shared" si="1"/>
        <v>2775.78</v>
      </c>
      <c r="M85" s="2">
        <v>1E-3</v>
      </c>
      <c r="N85" t="s">
        <v>21</v>
      </c>
      <c r="O85" t="s">
        <v>17</v>
      </c>
      <c r="P85">
        <v>2</v>
      </c>
    </row>
    <row r="86" spans="1:16" x14ac:dyDescent="0.35">
      <c r="A86" t="s">
        <v>123</v>
      </c>
      <c r="B86" t="s">
        <v>18</v>
      </c>
      <c r="C86">
        <v>8110041</v>
      </c>
      <c r="D86">
        <v>55</v>
      </c>
      <c r="E86">
        <v>200</v>
      </c>
      <c r="F86">
        <v>200</v>
      </c>
      <c r="G86">
        <v>200</v>
      </c>
      <c r="H86">
        <v>200</v>
      </c>
      <c r="I86">
        <v>0</v>
      </c>
      <c r="J86" s="1">
        <v>5.95</v>
      </c>
      <c r="K86" s="1">
        <v>1190</v>
      </c>
      <c r="L86" s="16">
        <f t="shared" si="1"/>
        <v>1190</v>
      </c>
      <c r="M86" s="2">
        <v>1E-3</v>
      </c>
      <c r="N86" t="s">
        <v>16</v>
      </c>
      <c r="O86" t="s">
        <v>19</v>
      </c>
    </row>
    <row r="87" spans="1:16" x14ac:dyDescent="0.35">
      <c r="A87" t="s">
        <v>124</v>
      </c>
      <c r="B87" t="s">
        <v>22</v>
      </c>
      <c r="C87">
        <v>8110048</v>
      </c>
      <c r="D87">
        <v>59</v>
      </c>
      <c r="E87">
        <v>7</v>
      </c>
      <c r="F87">
        <v>7</v>
      </c>
      <c r="G87">
        <v>7</v>
      </c>
      <c r="H87">
        <v>7</v>
      </c>
      <c r="I87">
        <v>0</v>
      </c>
      <c r="J87" s="1">
        <v>90</v>
      </c>
      <c r="K87" s="1">
        <v>630</v>
      </c>
      <c r="L87" s="16">
        <f t="shared" si="1"/>
        <v>630</v>
      </c>
      <c r="M87" s="2">
        <v>0</v>
      </c>
      <c r="N87" t="s">
        <v>16</v>
      </c>
      <c r="O87" t="s">
        <v>19</v>
      </c>
    </row>
    <row r="88" spans="1:16" x14ac:dyDescent="0.35">
      <c r="A88" t="s">
        <v>125</v>
      </c>
      <c r="B88" t="s">
        <v>18</v>
      </c>
      <c r="C88">
        <v>8117001</v>
      </c>
      <c r="D88">
        <v>58</v>
      </c>
      <c r="E88">
        <v>39</v>
      </c>
      <c r="F88">
        <v>39</v>
      </c>
      <c r="G88">
        <v>39</v>
      </c>
      <c r="H88">
        <v>39</v>
      </c>
      <c r="I88">
        <v>0</v>
      </c>
      <c r="J88" s="1">
        <v>10</v>
      </c>
      <c r="K88" s="1">
        <v>390</v>
      </c>
      <c r="L88" s="16">
        <f t="shared" si="1"/>
        <v>390</v>
      </c>
      <c r="M88" s="2">
        <v>0</v>
      </c>
      <c r="N88" t="s">
        <v>16</v>
      </c>
      <c r="O88" t="s">
        <v>19</v>
      </c>
    </row>
    <row r="89" spans="1:16" x14ac:dyDescent="0.35">
      <c r="A89" t="s">
        <v>126</v>
      </c>
      <c r="B89" t="s">
        <v>18</v>
      </c>
      <c r="C89">
        <v>8117001</v>
      </c>
      <c r="D89">
        <v>56</v>
      </c>
      <c r="E89">
        <v>39</v>
      </c>
      <c r="F89">
        <v>39</v>
      </c>
      <c r="G89">
        <v>39</v>
      </c>
      <c r="H89">
        <v>39</v>
      </c>
      <c r="I89">
        <v>0</v>
      </c>
      <c r="J89" s="1">
        <v>8</v>
      </c>
      <c r="K89" s="1">
        <v>312</v>
      </c>
      <c r="L89" s="16">
        <f t="shared" si="1"/>
        <v>312</v>
      </c>
      <c r="M89" s="2">
        <v>0</v>
      </c>
      <c r="N89" t="s">
        <v>16</v>
      </c>
      <c r="O89" t="s">
        <v>19</v>
      </c>
    </row>
    <row r="90" spans="1:16" x14ac:dyDescent="0.35">
      <c r="A90" t="s">
        <v>127</v>
      </c>
      <c r="B90" t="s">
        <v>18</v>
      </c>
      <c r="C90">
        <v>8117001</v>
      </c>
      <c r="D90">
        <v>57</v>
      </c>
      <c r="E90">
        <v>200</v>
      </c>
      <c r="F90">
        <v>200</v>
      </c>
      <c r="G90">
        <v>200</v>
      </c>
      <c r="H90">
        <v>200</v>
      </c>
      <c r="I90">
        <v>0</v>
      </c>
      <c r="J90" s="1">
        <v>3</v>
      </c>
      <c r="K90" s="1">
        <v>600</v>
      </c>
      <c r="L90" s="16">
        <f t="shared" si="1"/>
        <v>600</v>
      </c>
      <c r="M90" s="2">
        <v>0</v>
      </c>
      <c r="N90" t="s">
        <v>16</v>
      </c>
      <c r="O90" t="s">
        <v>19</v>
      </c>
    </row>
    <row r="91" spans="1:16" x14ac:dyDescent="0.35">
      <c r="A91" t="s">
        <v>33</v>
      </c>
      <c r="B91" t="s">
        <v>22</v>
      </c>
      <c r="C91">
        <v>8120022</v>
      </c>
      <c r="D91">
        <v>60</v>
      </c>
      <c r="E91">
        <v>19</v>
      </c>
      <c r="F91">
        <v>19</v>
      </c>
      <c r="G91">
        <v>19</v>
      </c>
      <c r="H91">
        <v>20</v>
      </c>
      <c r="I91">
        <v>0</v>
      </c>
      <c r="J91" s="1">
        <v>85</v>
      </c>
      <c r="K91" s="1">
        <v>1615</v>
      </c>
      <c r="L91" s="16">
        <f t="shared" si="1"/>
        <v>1615</v>
      </c>
      <c r="M91" s="2">
        <v>1E-3</v>
      </c>
      <c r="N91" t="s">
        <v>21</v>
      </c>
      <c r="O91" t="s">
        <v>19</v>
      </c>
    </row>
    <row r="92" spans="1:16" x14ac:dyDescent="0.35">
      <c r="A92" t="s">
        <v>34</v>
      </c>
      <c r="B92" t="s">
        <v>22</v>
      </c>
      <c r="C92">
        <v>8120023</v>
      </c>
      <c r="D92">
        <v>61</v>
      </c>
      <c r="E92">
        <v>19</v>
      </c>
      <c r="F92">
        <v>19</v>
      </c>
      <c r="G92">
        <v>19</v>
      </c>
      <c r="H92">
        <v>20</v>
      </c>
      <c r="I92">
        <v>0</v>
      </c>
      <c r="J92" s="1">
        <v>0.01</v>
      </c>
      <c r="K92" s="1">
        <v>0.19</v>
      </c>
      <c r="L92" s="16">
        <f t="shared" si="1"/>
        <v>0.19</v>
      </c>
      <c r="M92" s="2">
        <v>0</v>
      </c>
      <c r="N92" t="s">
        <v>21</v>
      </c>
      <c r="O92" t="s">
        <v>19</v>
      </c>
    </row>
    <row r="93" spans="1:16" x14ac:dyDescent="0.35">
      <c r="A93" t="s">
        <v>43</v>
      </c>
      <c r="B93" t="s">
        <v>22</v>
      </c>
      <c r="C93">
        <v>8120140</v>
      </c>
      <c r="D93">
        <v>64</v>
      </c>
      <c r="E93">
        <v>0</v>
      </c>
      <c r="F93">
        <v>0</v>
      </c>
      <c r="G93">
        <v>0</v>
      </c>
      <c r="H93">
        <v>2</v>
      </c>
      <c r="I93">
        <v>0</v>
      </c>
      <c r="J93" s="1">
        <v>600</v>
      </c>
      <c r="K93" s="1">
        <v>0</v>
      </c>
      <c r="L93" s="16">
        <f t="shared" si="1"/>
        <v>0</v>
      </c>
      <c r="M93" s="2">
        <v>0</v>
      </c>
      <c r="N93" t="s">
        <v>16</v>
      </c>
      <c r="O93" t="s">
        <v>19</v>
      </c>
    </row>
    <row r="94" spans="1:16" x14ac:dyDescent="0.35">
      <c r="A94" t="s">
        <v>44</v>
      </c>
      <c r="B94" t="s">
        <v>22</v>
      </c>
      <c r="C94">
        <v>8120141</v>
      </c>
      <c r="D94">
        <v>65</v>
      </c>
      <c r="E94">
        <v>0</v>
      </c>
      <c r="F94">
        <v>0</v>
      </c>
      <c r="G94">
        <v>0</v>
      </c>
      <c r="H94">
        <v>2</v>
      </c>
      <c r="I94">
        <v>0</v>
      </c>
      <c r="J94" s="1">
        <v>0.01</v>
      </c>
      <c r="K94" s="1">
        <v>0</v>
      </c>
      <c r="L94" s="16">
        <f t="shared" si="1"/>
        <v>0</v>
      </c>
      <c r="M94" s="2">
        <v>0</v>
      </c>
      <c r="N94" t="s">
        <v>16</v>
      </c>
      <c r="O94" t="s">
        <v>19</v>
      </c>
    </row>
    <row r="95" spans="1:16" x14ac:dyDescent="0.35">
      <c r="A95" t="s">
        <v>24</v>
      </c>
      <c r="B95" t="s">
        <v>15</v>
      </c>
      <c r="C95">
        <v>8120170</v>
      </c>
      <c r="D95">
        <v>66</v>
      </c>
      <c r="E95">
        <v>1</v>
      </c>
      <c r="F95">
        <v>1</v>
      </c>
      <c r="G95">
        <v>1</v>
      </c>
      <c r="H95">
        <v>1</v>
      </c>
      <c r="I95">
        <v>0</v>
      </c>
      <c r="J95" s="1">
        <v>158000</v>
      </c>
      <c r="K95" s="1">
        <v>158000</v>
      </c>
      <c r="L95" s="16">
        <f t="shared" si="1"/>
        <v>158000</v>
      </c>
      <c r="M95" s="2">
        <v>6.7000000000000004E-2</v>
      </c>
      <c r="N95" t="s">
        <v>21</v>
      </c>
      <c r="O95" t="s">
        <v>19</v>
      </c>
    </row>
    <row r="96" spans="1:16" x14ac:dyDescent="0.35">
      <c r="A96" t="s">
        <v>128</v>
      </c>
      <c r="B96" t="s">
        <v>22</v>
      </c>
      <c r="C96">
        <v>8120180</v>
      </c>
      <c r="D96">
        <v>67</v>
      </c>
      <c r="E96">
        <v>0</v>
      </c>
      <c r="F96">
        <v>0</v>
      </c>
      <c r="G96">
        <v>0</v>
      </c>
      <c r="H96">
        <v>2</v>
      </c>
      <c r="I96">
        <v>0</v>
      </c>
      <c r="J96" s="1">
        <v>4000</v>
      </c>
      <c r="K96" s="1">
        <v>0</v>
      </c>
      <c r="L96" s="16">
        <f t="shared" si="1"/>
        <v>0</v>
      </c>
      <c r="M96" s="2">
        <v>0</v>
      </c>
      <c r="N96" t="s">
        <v>16</v>
      </c>
      <c r="O96" t="s">
        <v>19</v>
      </c>
    </row>
    <row r="97" spans="1:15" x14ac:dyDescent="0.35">
      <c r="A97" t="s">
        <v>46</v>
      </c>
      <c r="B97" t="s">
        <v>22</v>
      </c>
      <c r="C97">
        <v>8120250</v>
      </c>
      <c r="D97">
        <v>68</v>
      </c>
      <c r="E97">
        <v>100</v>
      </c>
      <c r="F97">
        <v>100</v>
      </c>
      <c r="G97">
        <v>100</v>
      </c>
      <c r="H97">
        <v>100</v>
      </c>
      <c r="I97">
        <v>0</v>
      </c>
      <c r="J97" s="1">
        <v>25</v>
      </c>
      <c r="K97" s="1">
        <v>2500</v>
      </c>
      <c r="L97" s="16">
        <f t="shared" si="1"/>
        <v>2500</v>
      </c>
      <c r="M97" s="2">
        <v>1E-3</v>
      </c>
      <c r="N97" t="s">
        <v>21</v>
      </c>
      <c r="O97" t="s">
        <v>19</v>
      </c>
    </row>
    <row r="98" spans="1:15" x14ac:dyDescent="0.35">
      <c r="A98" t="s">
        <v>47</v>
      </c>
      <c r="B98" t="s">
        <v>22</v>
      </c>
      <c r="C98">
        <v>8120251</v>
      </c>
      <c r="D98">
        <v>69</v>
      </c>
      <c r="E98">
        <v>100</v>
      </c>
      <c r="F98">
        <v>100</v>
      </c>
      <c r="G98">
        <v>100</v>
      </c>
      <c r="H98">
        <v>100</v>
      </c>
      <c r="I98">
        <v>0</v>
      </c>
      <c r="J98" s="1">
        <v>0.01</v>
      </c>
      <c r="K98" s="1">
        <v>1</v>
      </c>
      <c r="L98" s="16">
        <f t="shared" si="1"/>
        <v>1</v>
      </c>
      <c r="M98" s="2">
        <v>0</v>
      </c>
      <c r="N98" t="s">
        <v>21</v>
      </c>
      <c r="O98" t="s">
        <v>19</v>
      </c>
    </row>
    <row r="99" spans="1:15" x14ac:dyDescent="0.35">
      <c r="A99" t="s">
        <v>129</v>
      </c>
      <c r="B99" t="s">
        <v>22</v>
      </c>
      <c r="C99">
        <v>8120310</v>
      </c>
      <c r="D99">
        <v>70</v>
      </c>
      <c r="E99">
        <v>0</v>
      </c>
      <c r="F99">
        <v>0</v>
      </c>
      <c r="G99">
        <v>0</v>
      </c>
      <c r="H99">
        <v>10</v>
      </c>
      <c r="I99">
        <v>0</v>
      </c>
      <c r="J99" s="1">
        <v>25</v>
      </c>
      <c r="K99" s="1">
        <v>0</v>
      </c>
      <c r="L99" s="16">
        <f t="shared" si="1"/>
        <v>0</v>
      </c>
      <c r="M99" s="2">
        <v>0</v>
      </c>
      <c r="N99" t="s">
        <v>16</v>
      </c>
      <c r="O99" t="s">
        <v>19</v>
      </c>
    </row>
    <row r="100" spans="1:15" x14ac:dyDescent="0.35">
      <c r="A100" t="s">
        <v>130</v>
      </c>
      <c r="B100" t="s">
        <v>22</v>
      </c>
      <c r="C100">
        <v>8120330</v>
      </c>
      <c r="D100">
        <v>71</v>
      </c>
      <c r="E100">
        <v>0</v>
      </c>
      <c r="F100">
        <v>0</v>
      </c>
      <c r="G100">
        <v>0</v>
      </c>
      <c r="H100">
        <v>5</v>
      </c>
      <c r="I100">
        <v>0</v>
      </c>
      <c r="J100" s="1">
        <v>5500</v>
      </c>
      <c r="K100" s="1">
        <v>0</v>
      </c>
      <c r="L100" s="16">
        <f t="shared" si="1"/>
        <v>0</v>
      </c>
      <c r="M100" s="2">
        <v>0</v>
      </c>
      <c r="N100" t="s">
        <v>16</v>
      </c>
      <c r="O100" t="s">
        <v>19</v>
      </c>
    </row>
    <row r="101" spans="1:15" x14ac:dyDescent="0.35">
      <c r="A101" t="s">
        <v>131</v>
      </c>
      <c r="B101" t="s">
        <v>22</v>
      </c>
      <c r="C101">
        <v>8120331</v>
      </c>
      <c r="D101">
        <v>72</v>
      </c>
      <c r="E101">
        <v>0</v>
      </c>
      <c r="F101">
        <v>0</v>
      </c>
      <c r="G101">
        <v>0</v>
      </c>
      <c r="H101">
        <v>5</v>
      </c>
      <c r="I101">
        <v>0</v>
      </c>
      <c r="J101" s="1">
        <v>0.01</v>
      </c>
      <c r="K101" s="1">
        <v>0</v>
      </c>
      <c r="L101" s="16">
        <f t="shared" si="1"/>
        <v>0</v>
      </c>
      <c r="M101" s="2">
        <v>0</v>
      </c>
      <c r="N101" t="s">
        <v>16</v>
      </c>
      <c r="O101" t="s">
        <v>19</v>
      </c>
    </row>
    <row r="102" spans="1:15" x14ac:dyDescent="0.35">
      <c r="A102" t="s">
        <v>53</v>
      </c>
      <c r="B102" t="s">
        <v>20</v>
      </c>
      <c r="C102">
        <v>8120350</v>
      </c>
      <c r="D102">
        <v>73</v>
      </c>
      <c r="E102">
        <v>738</v>
      </c>
      <c r="F102">
        <v>738</v>
      </c>
      <c r="G102">
        <v>738</v>
      </c>
      <c r="H102">
        <v>805</v>
      </c>
      <c r="I102">
        <v>0</v>
      </c>
      <c r="J102" s="1">
        <v>6</v>
      </c>
      <c r="K102" s="1">
        <v>4428</v>
      </c>
      <c r="L102" s="16">
        <f t="shared" si="1"/>
        <v>4428</v>
      </c>
      <c r="M102" s="2">
        <v>2E-3</v>
      </c>
      <c r="N102" t="s">
        <v>21</v>
      </c>
      <c r="O102" t="s">
        <v>19</v>
      </c>
    </row>
    <row r="103" spans="1:15" x14ac:dyDescent="0.35">
      <c r="A103" t="s">
        <v>54</v>
      </c>
      <c r="B103" t="s">
        <v>20</v>
      </c>
      <c r="C103">
        <v>8120351</v>
      </c>
      <c r="D103">
        <v>74</v>
      </c>
      <c r="E103">
        <v>738</v>
      </c>
      <c r="F103">
        <v>738</v>
      </c>
      <c r="G103">
        <v>738</v>
      </c>
      <c r="H103">
        <v>805</v>
      </c>
      <c r="I103">
        <v>0</v>
      </c>
      <c r="J103" s="1">
        <v>0.01</v>
      </c>
      <c r="K103" s="1">
        <v>7.38</v>
      </c>
      <c r="L103" s="16">
        <f t="shared" si="1"/>
        <v>7.38</v>
      </c>
      <c r="M103" s="2">
        <v>0</v>
      </c>
      <c r="N103" t="s">
        <v>21</v>
      </c>
      <c r="O103" t="s">
        <v>19</v>
      </c>
    </row>
    <row r="104" spans="1:15" x14ac:dyDescent="0.35">
      <c r="A104" t="s">
        <v>132</v>
      </c>
      <c r="B104" t="s">
        <v>20</v>
      </c>
      <c r="C104">
        <v>8120352</v>
      </c>
      <c r="D104">
        <v>75</v>
      </c>
      <c r="E104">
        <v>142.75</v>
      </c>
      <c r="F104">
        <v>142.75</v>
      </c>
      <c r="G104">
        <v>142.75</v>
      </c>
      <c r="H104">
        <v>420</v>
      </c>
      <c r="I104">
        <v>0</v>
      </c>
      <c r="J104" s="1">
        <v>12</v>
      </c>
      <c r="K104" s="1">
        <v>1713</v>
      </c>
      <c r="L104" s="16">
        <f t="shared" si="1"/>
        <v>1713</v>
      </c>
      <c r="M104" s="2">
        <v>1E-3</v>
      </c>
      <c r="N104" t="s">
        <v>21</v>
      </c>
      <c r="O104" t="s">
        <v>19</v>
      </c>
    </row>
    <row r="105" spans="1:15" x14ac:dyDescent="0.35">
      <c r="A105" t="s">
        <v>133</v>
      </c>
      <c r="B105" t="s">
        <v>20</v>
      </c>
      <c r="C105">
        <v>8120353</v>
      </c>
      <c r="D105">
        <v>76</v>
      </c>
      <c r="E105">
        <v>142.75</v>
      </c>
      <c r="F105">
        <v>142.75</v>
      </c>
      <c r="G105">
        <v>142.75</v>
      </c>
      <c r="H105">
        <v>420</v>
      </c>
      <c r="I105">
        <v>0</v>
      </c>
      <c r="J105" s="1">
        <v>0.01</v>
      </c>
      <c r="K105" s="1">
        <v>1.43</v>
      </c>
      <c r="L105" s="16">
        <f t="shared" si="1"/>
        <v>1.4275</v>
      </c>
      <c r="M105" s="2">
        <v>0</v>
      </c>
      <c r="N105" t="s">
        <v>21</v>
      </c>
      <c r="O105" t="s">
        <v>19</v>
      </c>
    </row>
    <row r="106" spans="1:15" x14ac:dyDescent="0.35">
      <c r="A106" t="s">
        <v>27</v>
      </c>
      <c r="B106" t="s">
        <v>15</v>
      </c>
      <c r="C106">
        <v>8120370</v>
      </c>
      <c r="D106">
        <v>77</v>
      </c>
      <c r="E106">
        <v>1</v>
      </c>
      <c r="F106">
        <v>1</v>
      </c>
      <c r="G106">
        <v>1</v>
      </c>
      <c r="H106">
        <v>1</v>
      </c>
      <c r="I106">
        <v>0</v>
      </c>
      <c r="J106" s="1">
        <v>16000</v>
      </c>
      <c r="K106" s="1">
        <v>16000</v>
      </c>
      <c r="L106" s="16">
        <f t="shared" si="1"/>
        <v>16000</v>
      </c>
      <c r="M106" s="2">
        <v>7.0000000000000001E-3</v>
      </c>
      <c r="N106" t="s">
        <v>21</v>
      </c>
      <c r="O106" t="s">
        <v>19</v>
      </c>
    </row>
    <row r="107" spans="1:15" x14ac:dyDescent="0.35">
      <c r="A107" t="s">
        <v>134</v>
      </c>
      <c r="B107" t="s">
        <v>18</v>
      </c>
      <c r="C107">
        <v>8127001</v>
      </c>
      <c r="D107">
        <v>63</v>
      </c>
      <c r="E107">
        <v>0</v>
      </c>
      <c r="F107">
        <v>0</v>
      </c>
      <c r="G107">
        <v>0</v>
      </c>
      <c r="H107">
        <v>100</v>
      </c>
      <c r="I107">
        <v>0</v>
      </c>
      <c r="J107" s="1">
        <v>35</v>
      </c>
      <c r="K107" s="1">
        <v>0</v>
      </c>
      <c r="L107" s="16">
        <f t="shared" si="1"/>
        <v>0</v>
      </c>
      <c r="M107" s="2">
        <v>0</v>
      </c>
      <c r="N107" t="s">
        <v>16</v>
      </c>
      <c r="O107" t="s">
        <v>19</v>
      </c>
    </row>
    <row r="108" spans="1:15" x14ac:dyDescent="0.35">
      <c r="A108" t="s">
        <v>135</v>
      </c>
      <c r="B108" t="s">
        <v>22</v>
      </c>
      <c r="C108">
        <v>8127050</v>
      </c>
      <c r="D108">
        <v>62</v>
      </c>
      <c r="E108">
        <v>0</v>
      </c>
      <c r="F108">
        <v>0</v>
      </c>
      <c r="G108">
        <v>0</v>
      </c>
      <c r="H108">
        <v>20</v>
      </c>
      <c r="I108">
        <v>0</v>
      </c>
      <c r="J108" s="1">
        <v>150</v>
      </c>
      <c r="K108" s="1">
        <v>0</v>
      </c>
      <c r="L108" s="16">
        <f t="shared" si="1"/>
        <v>0</v>
      </c>
      <c r="M108" s="2">
        <v>0</v>
      </c>
      <c r="N108" t="s">
        <v>16</v>
      </c>
      <c r="O108" t="s">
        <v>19</v>
      </c>
    </row>
    <row r="109" spans="1:15" x14ac:dyDescent="0.35">
      <c r="A109" t="s">
        <v>136</v>
      </c>
      <c r="B109" t="s">
        <v>40</v>
      </c>
      <c r="C109">
        <v>8137021</v>
      </c>
      <c r="D109">
        <v>123</v>
      </c>
      <c r="E109">
        <v>3</v>
      </c>
      <c r="F109">
        <v>3</v>
      </c>
      <c r="G109">
        <v>3</v>
      </c>
      <c r="H109">
        <v>3</v>
      </c>
      <c r="I109">
        <v>0</v>
      </c>
      <c r="J109" s="1">
        <v>320</v>
      </c>
      <c r="K109" s="1">
        <v>960</v>
      </c>
      <c r="L109" s="16">
        <f t="shared" si="1"/>
        <v>960</v>
      </c>
      <c r="M109" s="2">
        <v>0</v>
      </c>
      <c r="N109" t="s">
        <v>21</v>
      </c>
      <c r="O109" t="s">
        <v>19</v>
      </c>
    </row>
    <row r="110" spans="1:15" x14ac:dyDescent="0.35">
      <c r="A110" t="s">
        <v>137</v>
      </c>
      <c r="B110" t="s">
        <v>15</v>
      </c>
      <c r="C110">
        <v>8150001</v>
      </c>
      <c r="D110">
        <v>78</v>
      </c>
      <c r="E110">
        <v>1</v>
      </c>
      <c r="F110">
        <v>1</v>
      </c>
      <c r="G110">
        <v>1</v>
      </c>
      <c r="H110">
        <v>1</v>
      </c>
      <c r="I110">
        <v>0</v>
      </c>
      <c r="J110" s="1">
        <v>8000</v>
      </c>
      <c r="K110" s="1">
        <v>8000</v>
      </c>
      <c r="L110" s="16">
        <f t="shared" si="1"/>
        <v>8000</v>
      </c>
      <c r="M110" s="2">
        <v>3.0000000000000001E-3</v>
      </c>
      <c r="N110" t="s">
        <v>21</v>
      </c>
      <c r="O110" t="s">
        <v>19</v>
      </c>
    </row>
    <row r="111" spans="1:15" x14ac:dyDescent="0.35">
      <c r="A111" t="s">
        <v>138</v>
      </c>
      <c r="B111" t="s">
        <v>15</v>
      </c>
      <c r="C111">
        <v>8150002</v>
      </c>
      <c r="D111">
        <v>79</v>
      </c>
      <c r="E111">
        <v>1</v>
      </c>
      <c r="F111">
        <v>1</v>
      </c>
      <c r="G111">
        <v>1</v>
      </c>
      <c r="H111">
        <v>1</v>
      </c>
      <c r="I111">
        <v>0</v>
      </c>
      <c r="J111" s="1">
        <v>10575</v>
      </c>
      <c r="K111" s="1">
        <v>10575</v>
      </c>
      <c r="L111" s="16">
        <f t="shared" si="1"/>
        <v>10575</v>
      </c>
      <c r="M111" s="2">
        <v>5.0000000000000001E-3</v>
      </c>
      <c r="N111" t="s">
        <v>21</v>
      </c>
      <c r="O111" t="s">
        <v>19</v>
      </c>
    </row>
    <row r="112" spans="1:15" x14ac:dyDescent="0.35">
      <c r="A112" t="s">
        <v>139</v>
      </c>
      <c r="B112" t="s">
        <v>15</v>
      </c>
      <c r="C112">
        <v>8150003</v>
      </c>
      <c r="D112">
        <v>80</v>
      </c>
      <c r="E112">
        <v>1</v>
      </c>
      <c r="F112">
        <v>1</v>
      </c>
      <c r="G112">
        <v>1</v>
      </c>
      <c r="H112">
        <v>1</v>
      </c>
      <c r="I112">
        <v>0</v>
      </c>
      <c r="J112" s="1">
        <v>9075</v>
      </c>
      <c r="K112" s="1">
        <v>9075</v>
      </c>
      <c r="L112" s="16">
        <f t="shared" si="1"/>
        <v>9075</v>
      </c>
      <c r="M112" s="2">
        <v>4.0000000000000001E-3</v>
      </c>
      <c r="N112" t="s">
        <v>21</v>
      </c>
      <c r="O112" t="s">
        <v>19</v>
      </c>
    </row>
    <row r="113" spans="1:15" x14ac:dyDescent="0.35">
      <c r="A113" t="s">
        <v>140</v>
      </c>
      <c r="B113" t="s">
        <v>22</v>
      </c>
      <c r="C113">
        <v>8157050</v>
      </c>
      <c r="D113">
        <v>83</v>
      </c>
      <c r="E113">
        <v>109</v>
      </c>
      <c r="F113">
        <v>109</v>
      </c>
      <c r="G113">
        <v>109</v>
      </c>
      <c r="H113">
        <v>94</v>
      </c>
      <c r="I113">
        <v>0</v>
      </c>
      <c r="J113" s="1">
        <v>29</v>
      </c>
      <c r="K113" s="1">
        <v>3161</v>
      </c>
      <c r="L113" s="16">
        <f t="shared" si="1"/>
        <v>3161</v>
      </c>
      <c r="M113" s="2">
        <v>1E-3</v>
      </c>
      <c r="N113" t="s">
        <v>21</v>
      </c>
      <c r="O113" t="s">
        <v>19</v>
      </c>
    </row>
    <row r="114" spans="1:15" x14ac:dyDescent="0.35">
      <c r="A114" t="s">
        <v>141</v>
      </c>
      <c r="B114" t="s">
        <v>22</v>
      </c>
      <c r="C114">
        <v>8157050</v>
      </c>
      <c r="D114">
        <v>85</v>
      </c>
      <c r="E114">
        <v>109</v>
      </c>
      <c r="F114">
        <v>109</v>
      </c>
      <c r="G114">
        <v>109</v>
      </c>
      <c r="H114">
        <v>99</v>
      </c>
      <c r="I114">
        <v>0</v>
      </c>
      <c r="J114" s="1">
        <v>28</v>
      </c>
      <c r="K114" s="1">
        <v>3052</v>
      </c>
      <c r="L114" s="16">
        <f t="shared" si="1"/>
        <v>3052</v>
      </c>
      <c r="M114" s="2">
        <v>1E-3</v>
      </c>
      <c r="N114" t="s">
        <v>21</v>
      </c>
      <c r="O114" t="s">
        <v>19</v>
      </c>
    </row>
    <row r="115" spans="1:15" x14ac:dyDescent="0.35">
      <c r="A115" t="s">
        <v>142</v>
      </c>
      <c r="B115" t="s">
        <v>22</v>
      </c>
      <c r="C115">
        <v>8157050</v>
      </c>
      <c r="D115">
        <v>87</v>
      </c>
      <c r="E115">
        <v>128</v>
      </c>
      <c r="F115">
        <v>128</v>
      </c>
      <c r="G115">
        <v>128</v>
      </c>
      <c r="H115">
        <v>128</v>
      </c>
      <c r="I115">
        <v>0</v>
      </c>
      <c r="J115" s="1">
        <v>29</v>
      </c>
      <c r="K115" s="1">
        <v>3712</v>
      </c>
      <c r="L115" s="16">
        <f t="shared" si="1"/>
        <v>3712</v>
      </c>
      <c r="M115" s="2">
        <v>2E-3</v>
      </c>
      <c r="N115" t="s">
        <v>21</v>
      </c>
      <c r="O115" t="s">
        <v>19</v>
      </c>
    </row>
    <row r="116" spans="1:15" x14ac:dyDescent="0.35">
      <c r="A116" t="s">
        <v>143</v>
      </c>
      <c r="B116" t="s">
        <v>22</v>
      </c>
      <c r="C116">
        <v>8157050</v>
      </c>
      <c r="D116">
        <v>125</v>
      </c>
      <c r="E116">
        <v>69</v>
      </c>
      <c r="F116">
        <v>69</v>
      </c>
      <c r="G116">
        <v>69</v>
      </c>
      <c r="H116">
        <v>69</v>
      </c>
      <c r="I116">
        <v>0</v>
      </c>
      <c r="J116" s="1">
        <v>830</v>
      </c>
      <c r="K116" s="1">
        <v>57270</v>
      </c>
      <c r="L116" s="16">
        <f t="shared" si="1"/>
        <v>57270</v>
      </c>
      <c r="M116" s="2">
        <v>2.4E-2</v>
      </c>
      <c r="N116" t="s">
        <v>21</v>
      </c>
      <c r="O116" t="s">
        <v>19</v>
      </c>
    </row>
    <row r="117" spans="1:15" x14ac:dyDescent="0.35">
      <c r="A117" t="s">
        <v>144</v>
      </c>
      <c r="B117" t="s">
        <v>22</v>
      </c>
      <c r="C117">
        <v>8157050</v>
      </c>
      <c r="D117">
        <v>90</v>
      </c>
      <c r="E117">
        <v>133</v>
      </c>
      <c r="F117">
        <v>133</v>
      </c>
      <c r="G117">
        <v>133</v>
      </c>
      <c r="H117">
        <v>133</v>
      </c>
      <c r="I117">
        <v>0</v>
      </c>
      <c r="J117" s="1">
        <v>23</v>
      </c>
      <c r="K117" s="1">
        <v>3059</v>
      </c>
      <c r="L117" s="16">
        <f t="shared" si="1"/>
        <v>3059</v>
      </c>
      <c r="M117" s="2">
        <v>1E-3</v>
      </c>
      <c r="N117" t="s">
        <v>21</v>
      </c>
      <c r="O117" t="s">
        <v>19</v>
      </c>
    </row>
    <row r="118" spans="1:15" x14ac:dyDescent="0.35">
      <c r="A118" t="s">
        <v>145</v>
      </c>
      <c r="B118" t="s">
        <v>22</v>
      </c>
      <c r="C118">
        <v>8157050</v>
      </c>
      <c r="D118">
        <v>84</v>
      </c>
      <c r="E118">
        <v>56</v>
      </c>
      <c r="F118">
        <v>56</v>
      </c>
      <c r="G118">
        <v>56</v>
      </c>
      <c r="H118">
        <v>63</v>
      </c>
      <c r="I118">
        <v>0</v>
      </c>
      <c r="J118" s="1">
        <v>12</v>
      </c>
      <c r="K118" s="1">
        <v>672</v>
      </c>
      <c r="L118" s="16">
        <f t="shared" si="1"/>
        <v>672</v>
      </c>
      <c r="M118" s="2">
        <v>0</v>
      </c>
      <c r="N118" t="s">
        <v>21</v>
      </c>
      <c r="O118" t="s">
        <v>19</v>
      </c>
    </row>
    <row r="119" spans="1:15" x14ac:dyDescent="0.35">
      <c r="A119" t="s">
        <v>146</v>
      </c>
      <c r="B119" t="s">
        <v>22</v>
      </c>
      <c r="C119">
        <v>8157050</v>
      </c>
      <c r="D119">
        <v>82</v>
      </c>
      <c r="E119">
        <v>3</v>
      </c>
      <c r="F119">
        <v>3</v>
      </c>
      <c r="G119">
        <v>3</v>
      </c>
      <c r="H119">
        <v>3</v>
      </c>
      <c r="I119">
        <v>0</v>
      </c>
      <c r="J119" s="1">
        <v>1175</v>
      </c>
      <c r="K119" s="1">
        <v>3525</v>
      </c>
      <c r="L119" s="16">
        <f t="shared" si="1"/>
        <v>3525</v>
      </c>
      <c r="M119" s="2">
        <v>2E-3</v>
      </c>
      <c r="N119" t="s">
        <v>21</v>
      </c>
      <c r="O119" t="s">
        <v>19</v>
      </c>
    </row>
    <row r="120" spans="1:15" x14ac:dyDescent="0.35">
      <c r="A120" t="s">
        <v>147</v>
      </c>
      <c r="B120" t="s">
        <v>22</v>
      </c>
      <c r="C120">
        <v>8157050</v>
      </c>
      <c r="D120">
        <v>88</v>
      </c>
      <c r="E120">
        <v>25</v>
      </c>
      <c r="F120">
        <v>25</v>
      </c>
      <c r="G120">
        <v>25</v>
      </c>
      <c r="H120">
        <v>25</v>
      </c>
      <c r="I120">
        <v>0</v>
      </c>
      <c r="J120" s="1">
        <v>35</v>
      </c>
      <c r="K120" s="1">
        <v>875</v>
      </c>
      <c r="L120" s="16">
        <f t="shared" si="1"/>
        <v>875</v>
      </c>
      <c r="M120" s="2">
        <v>0</v>
      </c>
      <c r="N120" t="s">
        <v>21</v>
      </c>
      <c r="O120" t="s">
        <v>19</v>
      </c>
    </row>
    <row r="121" spans="1:15" x14ac:dyDescent="0.35">
      <c r="A121" t="s">
        <v>148</v>
      </c>
      <c r="B121" t="s">
        <v>22</v>
      </c>
      <c r="C121">
        <v>8157050</v>
      </c>
      <c r="D121">
        <v>91</v>
      </c>
      <c r="E121">
        <v>3</v>
      </c>
      <c r="F121">
        <v>3</v>
      </c>
      <c r="G121">
        <v>3</v>
      </c>
      <c r="H121">
        <v>3</v>
      </c>
      <c r="I121">
        <v>0</v>
      </c>
      <c r="J121" s="1">
        <v>1216</v>
      </c>
      <c r="K121" s="1">
        <v>3648</v>
      </c>
      <c r="L121" s="16">
        <f t="shared" si="1"/>
        <v>3648</v>
      </c>
      <c r="M121" s="2">
        <v>2E-3</v>
      </c>
      <c r="N121" t="s">
        <v>21</v>
      </c>
      <c r="O121" t="s">
        <v>19</v>
      </c>
    </row>
    <row r="122" spans="1:15" x14ac:dyDescent="0.35">
      <c r="A122" t="s">
        <v>149</v>
      </c>
      <c r="B122" t="s">
        <v>22</v>
      </c>
      <c r="C122">
        <v>8157050</v>
      </c>
      <c r="D122">
        <v>86</v>
      </c>
      <c r="E122">
        <v>18</v>
      </c>
      <c r="F122">
        <v>18</v>
      </c>
      <c r="G122">
        <v>18</v>
      </c>
      <c r="H122">
        <v>18</v>
      </c>
      <c r="I122">
        <v>0</v>
      </c>
      <c r="J122" s="1">
        <v>1265</v>
      </c>
      <c r="K122" s="1">
        <v>22770</v>
      </c>
      <c r="L122" s="16">
        <f t="shared" si="1"/>
        <v>22770</v>
      </c>
      <c r="M122" s="2">
        <v>0.01</v>
      </c>
      <c r="N122" t="s">
        <v>21</v>
      </c>
      <c r="O122" t="s">
        <v>19</v>
      </c>
    </row>
    <row r="123" spans="1:15" x14ac:dyDescent="0.35">
      <c r="A123" t="s">
        <v>150</v>
      </c>
      <c r="B123" t="s">
        <v>22</v>
      </c>
      <c r="C123">
        <v>8157050</v>
      </c>
      <c r="D123">
        <v>89</v>
      </c>
      <c r="E123">
        <v>47</v>
      </c>
      <c r="F123">
        <v>47</v>
      </c>
      <c r="G123">
        <v>47</v>
      </c>
      <c r="H123">
        <v>47</v>
      </c>
      <c r="I123">
        <v>0</v>
      </c>
      <c r="J123" s="1">
        <v>67</v>
      </c>
      <c r="K123" s="1">
        <v>3149</v>
      </c>
      <c r="L123" s="16">
        <f t="shared" si="1"/>
        <v>3149</v>
      </c>
      <c r="M123" s="2">
        <v>1E-3</v>
      </c>
      <c r="N123" t="s">
        <v>21</v>
      </c>
      <c r="O123" t="s">
        <v>19</v>
      </c>
    </row>
    <row r="124" spans="1:15" x14ac:dyDescent="0.35">
      <c r="A124" t="s">
        <v>151</v>
      </c>
      <c r="B124" t="s">
        <v>22</v>
      </c>
      <c r="C124">
        <v>8157050</v>
      </c>
      <c r="D124">
        <v>124</v>
      </c>
      <c r="E124">
        <v>5</v>
      </c>
      <c r="F124">
        <v>5</v>
      </c>
      <c r="G124">
        <v>5</v>
      </c>
      <c r="H124">
        <v>5</v>
      </c>
      <c r="I124">
        <v>0</v>
      </c>
      <c r="J124" s="1">
        <v>1200</v>
      </c>
      <c r="K124" s="1">
        <v>6000</v>
      </c>
      <c r="L124" s="16">
        <f t="shared" si="1"/>
        <v>6000</v>
      </c>
      <c r="M124" s="2">
        <v>3.0000000000000001E-3</v>
      </c>
      <c r="N124" t="s">
        <v>21</v>
      </c>
      <c r="O124" t="s">
        <v>19</v>
      </c>
    </row>
    <row r="125" spans="1:15" x14ac:dyDescent="0.35">
      <c r="A125" t="s">
        <v>152</v>
      </c>
      <c r="B125" t="s">
        <v>22</v>
      </c>
      <c r="C125">
        <v>8157050</v>
      </c>
      <c r="D125">
        <v>126</v>
      </c>
      <c r="E125">
        <v>3</v>
      </c>
      <c r="F125">
        <v>3</v>
      </c>
      <c r="G125">
        <v>3</v>
      </c>
      <c r="H125">
        <v>3</v>
      </c>
      <c r="I125">
        <v>0</v>
      </c>
      <c r="J125" s="1">
        <v>1400</v>
      </c>
      <c r="K125" s="1">
        <v>4200</v>
      </c>
      <c r="L125" s="16">
        <f t="shared" si="1"/>
        <v>4200</v>
      </c>
      <c r="M125" s="2">
        <v>2E-3</v>
      </c>
      <c r="N125" t="s">
        <v>21</v>
      </c>
      <c r="O125" t="s">
        <v>19</v>
      </c>
    </row>
    <row r="126" spans="1:15" x14ac:dyDescent="0.35">
      <c r="A126" t="s">
        <v>153</v>
      </c>
      <c r="B126" t="s">
        <v>23</v>
      </c>
      <c r="C126">
        <v>8160055</v>
      </c>
      <c r="D126">
        <v>92</v>
      </c>
      <c r="E126">
        <v>70.7</v>
      </c>
      <c r="F126">
        <v>70.7</v>
      </c>
      <c r="G126">
        <v>70.7</v>
      </c>
      <c r="H126">
        <v>64</v>
      </c>
      <c r="I126">
        <v>0</v>
      </c>
      <c r="J126" s="1">
        <v>6.24</v>
      </c>
      <c r="K126" s="1">
        <v>441.17</v>
      </c>
      <c r="L126" s="16">
        <f t="shared" si="1"/>
        <v>441.16800000000001</v>
      </c>
      <c r="M126" s="2">
        <v>0</v>
      </c>
      <c r="N126" t="s">
        <v>21</v>
      </c>
      <c r="O126" t="s">
        <v>19</v>
      </c>
    </row>
    <row r="127" spans="1:15" x14ac:dyDescent="0.35">
      <c r="A127" t="s">
        <v>154</v>
      </c>
      <c r="B127" t="s">
        <v>23</v>
      </c>
      <c r="C127">
        <v>8160060</v>
      </c>
      <c r="D127">
        <v>93</v>
      </c>
      <c r="E127">
        <v>70.7</v>
      </c>
      <c r="F127">
        <v>70.7</v>
      </c>
      <c r="G127">
        <v>70.7</v>
      </c>
      <c r="H127">
        <v>4</v>
      </c>
      <c r="I127">
        <v>0</v>
      </c>
      <c r="J127" s="1">
        <v>74.14</v>
      </c>
      <c r="K127" s="1">
        <v>5241.7</v>
      </c>
      <c r="L127" s="16">
        <f t="shared" si="1"/>
        <v>5241.6980000000003</v>
      </c>
      <c r="M127" s="2">
        <v>2E-3</v>
      </c>
      <c r="N127" t="s">
        <v>21</v>
      </c>
      <c r="O127" t="s">
        <v>19</v>
      </c>
    </row>
    <row r="128" spans="1:15" x14ac:dyDescent="0.35">
      <c r="A128" t="s">
        <v>155</v>
      </c>
      <c r="B128" t="s">
        <v>22</v>
      </c>
      <c r="C128">
        <v>8190006</v>
      </c>
      <c r="D128">
        <v>94</v>
      </c>
      <c r="E128">
        <v>1</v>
      </c>
      <c r="F128">
        <v>1</v>
      </c>
      <c r="G128">
        <v>1</v>
      </c>
      <c r="H128">
        <v>1</v>
      </c>
      <c r="I128">
        <v>0</v>
      </c>
      <c r="J128" s="1">
        <v>338</v>
      </c>
      <c r="K128" s="1">
        <v>338</v>
      </c>
      <c r="L128" s="16">
        <f t="shared" si="1"/>
        <v>338</v>
      </c>
      <c r="M128" s="2">
        <v>0</v>
      </c>
      <c r="N128" t="s">
        <v>21</v>
      </c>
      <c r="O128" t="s">
        <v>19</v>
      </c>
    </row>
    <row r="129" spans="1:15" x14ac:dyDescent="0.35">
      <c r="A129" t="s">
        <v>156</v>
      </c>
      <c r="B129" t="s">
        <v>18</v>
      </c>
      <c r="C129">
        <v>8190016</v>
      </c>
      <c r="D129">
        <v>95</v>
      </c>
      <c r="E129" s="3">
        <v>3990</v>
      </c>
      <c r="F129" s="3">
        <v>3990</v>
      </c>
      <c r="G129" s="3">
        <v>3990</v>
      </c>
      <c r="H129" s="3">
        <v>3475</v>
      </c>
      <c r="I129">
        <v>0</v>
      </c>
      <c r="J129" s="1">
        <v>1</v>
      </c>
      <c r="K129" s="1">
        <v>3990</v>
      </c>
      <c r="L129" s="16">
        <f t="shared" si="1"/>
        <v>3990</v>
      </c>
      <c r="M129" s="2">
        <v>2E-3</v>
      </c>
      <c r="N129" t="s">
        <v>21</v>
      </c>
      <c r="O129" t="s">
        <v>19</v>
      </c>
    </row>
    <row r="130" spans="1:15" x14ac:dyDescent="0.35">
      <c r="A130" t="s">
        <v>157</v>
      </c>
      <c r="B130" t="s">
        <v>18</v>
      </c>
      <c r="C130">
        <v>8190032</v>
      </c>
      <c r="D130">
        <v>96</v>
      </c>
      <c r="E130" s="3">
        <v>1152</v>
      </c>
      <c r="F130" s="3">
        <v>1152</v>
      </c>
      <c r="G130" s="3">
        <v>1152</v>
      </c>
      <c r="H130" s="3">
        <v>1000</v>
      </c>
      <c r="I130">
        <v>0</v>
      </c>
      <c r="J130" s="1">
        <v>32</v>
      </c>
      <c r="K130" s="1">
        <v>36864</v>
      </c>
      <c r="L130" s="16">
        <f t="shared" si="1"/>
        <v>36864</v>
      </c>
      <c r="M130" s="2">
        <v>1.6E-2</v>
      </c>
      <c r="N130" t="s">
        <v>21</v>
      </c>
      <c r="O130" t="s">
        <v>19</v>
      </c>
    </row>
    <row r="131" spans="1:15" x14ac:dyDescent="0.35">
      <c r="A131" t="s">
        <v>158</v>
      </c>
      <c r="B131" t="s">
        <v>18</v>
      </c>
      <c r="C131">
        <v>8190059</v>
      </c>
      <c r="D131">
        <v>97</v>
      </c>
      <c r="E131">
        <v>203</v>
      </c>
      <c r="F131">
        <v>203</v>
      </c>
      <c r="G131">
        <v>203</v>
      </c>
      <c r="H131">
        <v>190</v>
      </c>
      <c r="I131">
        <v>0</v>
      </c>
      <c r="J131" s="1">
        <v>75</v>
      </c>
      <c r="K131" s="1">
        <v>15225</v>
      </c>
      <c r="L131" s="16">
        <f t="shared" si="1"/>
        <v>15225</v>
      </c>
      <c r="M131" s="2">
        <v>6.0000000000000001E-3</v>
      </c>
      <c r="N131" t="s">
        <v>21</v>
      </c>
      <c r="O131" t="s">
        <v>19</v>
      </c>
    </row>
    <row r="132" spans="1:15" x14ac:dyDescent="0.35">
      <c r="A132" t="s">
        <v>159</v>
      </c>
      <c r="B132" t="s">
        <v>18</v>
      </c>
      <c r="C132">
        <v>8190234</v>
      </c>
      <c r="D132">
        <v>105</v>
      </c>
      <c r="E132" s="3">
        <v>3623</v>
      </c>
      <c r="F132" s="3">
        <v>3623</v>
      </c>
      <c r="G132" s="3">
        <v>3623</v>
      </c>
      <c r="H132" s="3">
        <v>4145</v>
      </c>
      <c r="I132">
        <v>0</v>
      </c>
      <c r="J132" s="1">
        <v>1</v>
      </c>
      <c r="K132" s="1">
        <v>3623</v>
      </c>
      <c r="L132" s="16">
        <f t="shared" si="1"/>
        <v>3623</v>
      </c>
      <c r="M132" s="2">
        <v>2E-3</v>
      </c>
      <c r="N132" t="s">
        <v>21</v>
      </c>
      <c r="O132" t="s">
        <v>19</v>
      </c>
    </row>
    <row r="133" spans="1:15" x14ac:dyDescent="0.35">
      <c r="A133" t="s">
        <v>160</v>
      </c>
      <c r="B133" t="s">
        <v>22</v>
      </c>
      <c r="C133">
        <v>8190250</v>
      </c>
      <c r="D133">
        <v>108</v>
      </c>
      <c r="E133">
        <v>15</v>
      </c>
      <c r="F133">
        <v>15</v>
      </c>
      <c r="G133">
        <v>15</v>
      </c>
      <c r="H133">
        <v>15</v>
      </c>
      <c r="I133">
        <v>0</v>
      </c>
      <c r="J133" s="1">
        <v>995</v>
      </c>
      <c r="K133" s="1">
        <v>14925</v>
      </c>
      <c r="L133" s="16">
        <f t="shared" si="1"/>
        <v>14925</v>
      </c>
      <c r="M133" s="2">
        <v>6.0000000000000001E-3</v>
      </c>
      <c r="N133" t="s">
        <v>21</v>
      </c>
      <c r="O133" t="s">
        <v>19</v>
      </c>
    </row>
    <row r="134" spans="1:15" x14ac:dyDescent="0.35">
      <c r="A134" t="s">
        <v>161</v>
      </c>
      <c r="B134" t="s">
        <v>22</v>
      </c>
      <c r="C134">
        <v>8190278</v>
      </c>
      <c r="D134">
        <v>98</v>
      </c>
      <c r="E134">
        <v>11</v>
      </c>
      <c r="F134">
        <v>11</v>
      </c>
      <c r="G134">
        <v>11</v>
      </c>
      <c r="H134">
        <v>11</v>
      </c>
      <c r="I134">
        <v>0</v>
      </c>
      <c r="J134" s="1">
        <v>90</v>
      </c>
      <c r="K134" s="1">
        <v>990</v>
      </c>
      <c r="L134" s="16">
        <f t="shared" ref="L134:L159" si="2">E134*J134</f>
        <v>990</v>
      </c>
      <c r="M134" s="2">
        <v>0</v>
      </c>
      <c r="N134" t="s">
        <v>21</v>
      </c>
      <c r="O134" t="s">
        <v>19</v>
      </c>
    </row>
    <row r="135" spans="1:15" x14ac:dyDescent="0.35">
      <c r="A135" t="s">
        <v>162</v>
      </c>
      <c r="B135" t="s">
        <v>22</v>
      </c>
      <c r="C135">
        <v>8190279</v>
      </c>
      <c r="D135">
        <v>109</v>
      </c>
      <c r="E135">
        <v>12</v>
      </c>
      <c r="F135">
        <v>12</v>
      </c>
      <c r="G135">
        <v>12</v>
      </c>
      <c r="H135">
        <v>12</v>
      </c>
      <c r="I135">
        <v>0</v>
      </c>
      <c r="J135" s="1">
        <v>1526</v>
      </c>
      <c r="K135" s="1">
        <v>18312</v>
      </c>
      <c r="L135" s="16">
        <f t="shared" si="2"/>
        <v>18312</v>
      </c>
      <c r="M135" s="2">
        <v>8.0000000000000002E-3</v>
      </c>
      <c r="N135" t="s">
        <v>21</v>
      </c>
      <c r="O135" t="s">
        <v>19</v>
      </c>
    </row>
    <row r="136" spans="1:15" x14ac:dyDescent="0.35">
      <c r="A136" t="s">
        <v>163</v>
      </c>
      <c r="B136" t="s">
        <v>22</v>
      </c>
      <c r="C136">
        <v>8190280</v>
      </c>
      <c r="D136">
        <v>99</v>
      </c>
      <c r="E136">
        <v>11</v>
      </c>
      <c r="F136">
        <v>11</v>
      </c>
      <c r="G136">
        <v>11</v>
      </c>
      <c r="H136">
        <v>11</v>
      </c>
      <c r="I136">
        <v>0</v>
      </c>
      <c r="J136" s="1">
        <v>229</v>
      </c>
      <c r="K136" s="1">
        <v>2519</v>
      </c>
      <c r="L136" s="16">
        <f t="shared" si="2"/>
        <v>2519</v>
      </c>
      <c r="M136" s="2">
        <v>1E-3</v>
      </c>
      <c r="N136" t="s">
        <v>21</v>
      </c>
      <c r="O136" t="s">
        <v>19</v>
      </c>
    </row>
    <row r="137" spans="1:15" x14ac:dyDescent="0.35">
      <c r="A137" t="s">
        <v>164</v>
      </c>
      <c r="B137" t="s">
        <v>22</v>
      </c>
      <c r="C137">
        <v>8190306</v>
      </c>
      <c r="D137">
        <v>100</v>
      </c>
      <c r="E137">
        <v>11</v>
      </c>
      <c r="F137">
        <v>11</v>
      </c>
      <c r="G137">
        <v>11</v>
      </c>
      <c r="H137">
        <v>11</v>
      </c>
      <c r="I137">
        <v>0</v>
      </c>
      <c r="J137" s="1">
        <v>123</v>
      </c>
      <c r="K137" s="1">
        <v>1353</v>
      </c>
      <c r="L137" s="16">
        <f t="shared" si="2"/>
        <v>1353</v>
      </c>
      <c r="M137" s="2">
        <v>1E-3</v>
      </c>
      <c r="N137" t="s">
        <v>21</v>
      </c>
      <c r="O137" t="s">
        <v>19</v>
      </c>
    </row>
    <row r="138" spans="1:15" x14ac:dyDescent="0.35">
      <c r="A138" t="s">
        <v>165</v>
      </c>
      <c r="B138" t="s">
        <v>22</v>
      </c>
      <c r="C138">
        <v>8190360</v>
      </c>
      <c r="D138">
        <v>101</v>
      </c>
      <c r="E138">
        <v>12</v>
      </c>
      <c r="F138">
        <v>12</v>
      </c>
      <c r="G138">
        <v>12</v>
      </c>
      <c r="H138">
        <v>12</v>
      </c>
      <c r="I138">
        <v>0</v>
      </c>
      <c r="J138" s="1">
        <v>25</v>
      </c>
      <c r="K138" s="1">
        <v>300</v>
      </c>
      <c r="L138" s="16">
        <f t="shared" si="2"/>
        <v>300</v>
      </c>
      <c r="M138" s="2">
        <v>0</v>
      </c>
      <c r="N138" t="s">
        <v>21</v>
      </c>
      <c r="O138" t="s">
        <v>19</v>
      </c>
    </row>
    <row r="139" spans="1:15" x14ac:dyDescent="0.35">
      <c r="A139" t="s">
        <v>166</v>
      </c>
      <c r="B139" t="s">
        <v>18</v>
      </c>
      <c r="C139">
        <v>8190404</v>
      </c>
      <c r="D139">
        <v>106</v>
      </c>
      <c r="E139">
        <v>789</v>
      </c>
      <c r="F139">
        <v>789</v>
      </c>
      <c r="G139">
        <v>789</v>
      </c>
      <c r="H139" s="3">
        <v>1070</v>
      </c>
      <c r="I139">
        <v>0</v>
      </c>
      <c r="J139" s="1">
        <v>4.5</v>
      </c>
      <c r="K139" s="1">
        <v>3550.5</v>
      </c>
      <c r="L139" s="16">
        <f t="shared" si="2"/>
        <v>3550.5</v>
      </c>
      <c r="M139" s="2">
        <v>2E-3</v>
      </c>
      <c r="N139" t="s">
        <v>21</v>
      </c>
      <c r="O139" t="s">
        <v>19</v>
      </c>
    </row>
    <row r="140" spans="1:15" x14ac:dyDescent="0.35">
      <c r="A140" t="s">
        <v>167</v>
      </c>
      <c r="B140" t="s">
        <v>18</v>
      </c>
      <c r="C140">
        <v>8190405</v>
      </c>
      <c r="D140">
        <v>107</v>
      </c>
      <c r="E140" s="3">
        <v>2834</v>
      </c>
      <c r="F140" s="3">
        <v>2834</v>
      </c>
      <c r="G140" s="3">
        <v>2834</v>
      </c>
      <c r="H140" s="3">
        <v>3075</v>
      </c>
      <c r="I140">
        <v>0</v>
      </c>
      <c r="J140" s="1">
        <v>4.5</v>
      </c>
      <c r="K140" s="1">
        <v>12753</v>
      </c>
      <c r="L140" s="16">
        <f t="shared" si="2"/>
        <v>12753</v>
      </c>
      <c r="M140" s="2">
        <v>5.0000000000000001E-3</v>
      </c>
      <c r="N140" t="s">
        <v>21</v>
      </c>
      <c r="O140" t="s">
        <v>19</v>
      </c>
    </row>
    <row r="141" spans="1:15" x14ac:dyDescent="0.35">
      <c r="A141" t="s">
        <v>168</v>
      </c>
      <c r="B141" t="s">
        <v>22</v>
      </c>
      <c r="C141">
        <v>8190489</v>
      </c>
      <c r="D141">
        <v>102</v>
      </c>
      <c r="E141">
        <v>0</v>
      </c>
      <c r="F141">
        <v>0</v>
      </c>
      <c r="G141">
        <v>0</v>
      </c>
      <c r="H141">
        <v>2</v>
      </c>
      <c r="I141">
        <v>0</v>
      </c>
      <c r="J141" s="1">
        <v>2400</v>
      </c>
      <c r="K141" s="1">
        <v>0</v>
      </c>
      <c r="L141" s="16">
        <f t="shared" si="2"/>
        <v>0</v>
      </c>
      <c r="M141" s="2">
        <v>0</v>
      </c>
      <c r="N141" t="s">
        <v>16</v>
      </c>
      <c r="O141" t="s">
        <v>19</v>
      </c>
    </row>
    <row r="142" spans="1:15" x14ac:dyDescent="0.35">
      <c r="A142" t="s">
        <v>169</v>
      </c>
      <c r="B142" t="s">
        <v>22</v>
      </c>
      <c r="C142">
        <v>8190495</v>
      </c>
      <c r="D142">
        <v>103</v>
      </c>
      <c r="E142">
        <v>2</v>
      </c>
      <c r="F142">
        <v>2</v>
      </c>
      <c r="G142">
        <v>2</v>
      </c>
      <c r="H142">
        <v>1</v>
      </c>
      <c r="I142">
        <v>0</v>
      </c>
      <c r="J142" s="1">
        <v>700</v>
      </c>
      <c r="K142" s="1">
        <v>1400</v>
      </c>
      <c r="L142" s="16">
        <f t="shared" si="2"/>
        <v>1400</v>
      </c>
      <c r="M142" s="2">
        <v>1E-3</v>
      </c>
      <c r="N142" t="s">
        <v>21</v>
      </c>
      <c r="O142" t="s">
        <v>19</v>
      </c>
    </row>
    <row r="143" spans="1:15" x14ac:dyDescent="0.35">
      <c r="A143" t="s">
        <v>170</v>
      </c>
      <c r="B143" t="s">
        <v>18</v>
      </c>
      <c r="C143">
        <v>8190604</v>
      </c>
      <c r="D143">
        <v>104</v>
      </c>
      <c r="E143">
        <v>0</v>
      </c>
      <c r="F143">
        <v>0</v>
      </c>
      <c r="G143">
        <v>0</v>
      </c>
      <c r="H143">
        <v>245</v>
      </c>
      <c r="I143">
        <v>0</v>
      </c>
      <c r="J143" s="1">
        <v>40</v>
      </c>
      <c r="K143" s="1">
        <v>0</v>
      </c>
      <c r="L143" s="16">
        <f t="shared" si="2"/>
        <v>0</v>
      </c>
      <c r="M143" s="2">
        <v>0</v>
      </c>
      <c r="N143" t="s">
        <v>16</v>
      </c>
      <c r="O143" t="s">
        <v>19</v>
      </c>
    </row>
    <row r="144" spans="1:15" x14ac:dyDescent="0.35">
      <c r="A144" t="s">
        <v>171</v>
      </c>
      <c r="B144" t="s">
        <v>22</v>
      </c>
      <c r="C144">
        <v>8197050</v>
      </c>
      <c r="D144">
        <v>113</v>
      </c>
      <c r="E144">
        <v>2</v>
      </c>
      <c r="F144">
        <v>2</v>
      </c>
      <c r="G144">
        <v>2</v>
      </c>
      <c r="H144">
        <v>2</v>
      </c>
      <c r="I144">
        <v>0</v>
      </c>
      <c r="J144" s="1">
        <v>1214</v>
      </c>
      <c r="K144" s="1">
        <v>2428</v>
      </c>
      <c r="L144" s="16">
        <f t="shared" si="2"/>
        <v>2428</v>
      </c>
      <c r="M144" s="2">
        <v>1E-3</v>
      </c>
      <c r="N144" t="s">
        <v>21</v>
      </c>
      <c r="O144" t="s">
        <v>19</v>
      </c>
    </row>
    <row r="145" spans="1:16" x14ac:dyDescent="0.35">
      <c r="A145" t="s">
        <v>172</v>
      </c>
      <c r="B145" t="s">
        <v>22</v>
      </c>
      <c r="C145">
        <v>8197050</v>
      </c>
      <c r="D145">
        <v>114</v>
      </c>
      <c r="E145">
        <v>12</v>
      </c>
      <c r="F145">
        <v>12</v>
      </c>
      <c r="G145">
        <v>12</v>
      </c>
      <c r="H145">
        <v>13</v>
      </c>
      <c r="I145">
        <v>0</v>
      </c>
      <c r="J145" s="1">
        <v>1316</v>
      </c>
      <c r="K145" s="1">
        <v>15792</v>
      </c>
      <c r="L145" s="16">
        <f t="shared" si="2"/>
        <v>15792</v>
      </c>
      <c r="M145" s="2">
        <v>7.0000000000000001E-3</v>
      </c>
      <c r="N145" t="s">
        <v>21</v>
      </c>
      <c r="O145" t="s">
        <v>19</v>
      </c>
    </row>
    <row r="146" spans="1:16" x14ac:dyDescent="0.35">
      <c r="A146" t="s">
        <v>173</v>
      </c>
      <c r="B146" t="s">
        <v>22</v>
      </c>
      <c r="C146">
        <v>8197050</v>
      </c>
      <c r="D146">
        <v>110</v>
      </c>
      <c r="E146">
        <v>2</v>
      </c>
      <c r="F146">
        <v>2</v>
      </c>
      <c r="G146">
        <v>2</v>
      </c>
      <c r="H146">
        <v>2</v>
      </c>
      <c r="I146">
        <v>0</v>
      </c>
      <c r="J146" s="1">
        <v>8586</v>
      </c>
      <c r="K146" s="1">
        <v>17172</v>
      </c>
      <c r="L146" s="16">
        <f t="shared" si="2"/>
        <v>17172</v>
      </c>
      <c r="M146" s="2">
        <v>7.0000000000000001E-3</v>
      </c>
      <c r="N146" t="s">
        <v>21</v>
      </c>
      <c r="O146" t="s">
        <v>19</v>
      </c>
    </row>
    <row r="147" spans="1:16" x14ac:dyDescent="0.35">
      <c r="A147" t="s">
        <v>174</v>
      </c>
      <c r="B147" t="s">
        <v>22</v>
      </c>
      <c r="C147">
        <v>8197050</v>
      </c>
      <c r="D147">
        <v>111</v>
      </c>
      <c r="E147">
        <v>12</v>
      </c>
      <c r="F147">
        <v>12</v>
      </c>
      <c r="G147">
        <v>12</v>
      </c>
      <c r="H147">
        <v>12</v>
      </c>
      <c r="I147">
        <v>0</v>
      </c>
      <c r="J147" s="1">
        <v>9402</v>
      </c>
      <c r="K147" s="1">
        <v>112824</v>
      </c>
      <c r="L147" s="16">
        <f t="shared" si="2"/>
        <v>112824</v>
      </c>
      <c r="M147" s="2">
        <v>4.8000000000000001E-2</v>
      </c>
      <c r="N147" t="s">
        <v>21</v>
      </c>
      <c r="O147" t="s">
        <v>19</v>
      </c>
    </row>
    <row r="148" spans="1:16" x14ac:dyDescent="0.35">
      <c r="A148" t="s">
        <v>175</v>
      </c>
      <c r="B148" t="s">
        <v>22</v>
      </c>
      <c r="C148">
        <v>8197050</v>
      </c>
      <c r="D148">
        <v>112</v>
      </c>
      <c r="E148">
        <v>5</v>
      </c>
      <c r="F148">
        <v>5</v>
      </c>
      <c r="G148">
        <v>5</v>
      </c>
      <c r="H148">
        <v>5</v>
      </c>
      <c r="I148">
        <v>0</v>
      </c>
      <c r="J148" s="1">
        <v>8500</v>
      </c>
      <c r="K148" s="1">
        <v>42500</v>
      </c>
      <c r="L148" s="16">
        <f t="shared" si="2"/>
        <v>42500</v>
      </c>
      <c r="M148" s="2">
        <v>1.7999999999999999E-2</v>
      </c>
      <c r="N148" t="s">
        <v>21</v>
      </c>
      <c r="O148" t="s">
        <v>19</v>
      </c>
    </row>
    <row r="149" spans="1:16" x14ac:dyDescent="0.35">
      <c r="A149" t="s">
        <v>176</v>
      </c>
      <c r="B149" t="s">
        <v>22</v>
      </c>
      <c r="C149">
        <v>8197050</v>
      </c>
      <c r="D149">
        <v>115</v>
      </c>
      <c r="E149">
        <v>1</v>
      </c>
      <c r="F149">
        <v>1</v>
      </c>
      <c r="G149">
        <v>1</v>
      </c>
      <c r="H149">
        <v>1</v>
      </c>
      <c r="I149">
        <v>0</v>
      </c>
      <c r="J149" s="1">
        <v>1811</v>
      </c>
      <c r="K149" s="1">
        <v>1811</v>
      </c>
      <c r="L149" s="16">
        <f t="shared" si="2"/>
        <v>1811</v>
      </c>
      <c r="M149" s="2">
        <v>1E-3</v>
      </c>
      <c r="N149" t="s">
        <v>21</v>
      </c>
      <c r="O149" t="s">
        <v>19</v>
      </c>
    </row>
    <row r="150" spans="1:16" x14ac:dyDescent="0.35">
      <c r="A150" t="s">
        <v>177</v>
      </c>
      <c r="B150" t="s">
        <v>22</v>
      </c>
      <c r="C150">
        <v>8197050</v>
      </c>
      <c r="D150">
        <v>116</v>
      </c>
      <c r="E150">
        <v>1</v>
      </c>
      <c r="F150">
        <v>1</v>
      </c>
      <c r="G150">
        <v>1</v>
      </c>
      <c r="H150">
        <v>1</v>
      </c>
      <c r="I150">
        <v>0</v>
      </c>
      <c r="J150" s="1">
        <v>229</v>
      </c>
      <c r="K150" s="1">
        <v>229</v>
      </c>
      <c r="L150" s="16">
        <f t="shared" si="2"/>
        <v>229</v>
      </c>
      <c r="M150" s="2">
        <v>0</v>
      </c>
      <c r="N150" t="s">
        <v>21</v>
      </c>
      <c r="O150" t="s">
        <v>19</v>
      </c>
    </row>
    <row r="151" spans="1:16" x14ac:dyDescent="0.35">
      <c r="A151" t="s">
        <v>178</v>
      </c>
      <c r="B151" t="s">
        <v>31</v>
      </c>
      <c r="C151">
        <v>8197060</v>
      </c>
      <c r="D151">
        <v>262</v>
      </c>
      <c r="E151" s="3">
        <v>8778.82</v>
      </c>
      <c r="F151" s="3">
        <v>8778.82</v>
      </c>
      <c r="G151" s="3">
        <v>8778.82</v>
      </c>
      <c r="H151" s="3">
        <v>8778.82</v>
      </c>
      <c r="I151">
        <v>0</v>
      </c>
      <c r="J151" s="1">
        <v>1</v>
      </c>
      <c r="K151" s="1">
        <v>8778.82</v>
      </c>
      <c r="L151" s="16">
        <f t="shared" si="2"/>
        <v>8778.82</v>
      </c>
      <c r="M151" s="2">
        <v>4.0000000000000001E-3</v>
      </c>
      <c r="N151" t="s">
        <v>21</v>
      </c>
      <c r="O151" t="s">
        <v>17</v>
      </c>
      <c r="P151">
        <v>2</v>
      </c>
    </row>
    <row r="152" spans="1:16" x14ac:dyDescent="0.35">
      <c r="A152" t="s">
        <v>179</v>
      </c>
      <c r="B152" t="s">
        <v>22</v>
      </c>
      <c r="C152">
        <v>8200046</v>
      </c>
      <c r="D152">
        <v>117</v>
      </c>
      <c r="E152">
        <v>1</v>
      </c>
      <c r="F152">
        <v>1</v>
      </c>
      <c r="G152">
        <v>1</v>
      </c>
      <c r="H152">
        <v>1</v>
      </c>
      <c r="I152">
        <v>0</v>
      </c>
      <c r="J152" s="1">
        <v>950</v>
      </c>
      <c r="K152" s="1">
        <v>950</v>
      </c>
      <c r="L152" s="16">
        <f t="shared" si="2"/>
        <v>950</v>
      </c>
      <c r="M152" s="2">
        <v>0</v>
      </c>
      <c r="N152" t="s">
        <v>21</v>
      </c>
      <c r="O152" t="s">
        <v>19</v>
      </c>
    </row>
    <row r="153" spans="1:16" x14ac:dyDescent="0.35">
      <c r="A153" t="s">
        <v>180</v>
      </c>
      <c r="B153" t="s">
        <v>22</v>
      </c>
      <c r="C153">
        <v>8200184</v>
      </c>
      <c r="D153">
        <v>118</v>
      </c>
      <c r="E153">
        <v>1</v>
      </c>
      <c r="F153">
        <v>1</v>
      </c>
      <c r="G153">
        <v>1</v>
      </c>
      <c r="H153">
        <v>1</v>
      </c>
      <c r="I153">
        <v>0</v>
      </c>
      <c r="J153" s="1">
        <v>275</v>
      </c>
      <c r="K153" s="1">
        <v>275</v>
      </c>
      <c r="L153" s="16">
        <f t="shared" si="2"/>
        <v>275</v>
      </c>
      <c r="M153" s="2">
        <v>0</v>
      </c>
      <c r="N153" t="s">
        <v>21</v>
      </c>
      <c r="O153" t="s">
        <v>19</v>
      </c>
    </row>
    <row r="154" spans="1:16" x14ac:dyDescent="0.35">
      <c r="A154" t="s">
        <v>181</v>
      </c>
      <c r="B154" t="s">
        <v>22</v>
      </c>
      <c r="C154">
        <v>8230095</v>
      </c>
      <c r="D154">
        <v>121</v>
      </c>
      <c r="E154">
        <v>1</v>
      </c>
      <c r="F154">
        <v>1</v>
      </c>
      <c r="G154">
        <v>1</v>
      </c>
      <c r="H154">
        <v>1</v>
      </c>
      <c r="I154">
        <v>0</v>
      </c>
      <c r="J154" s="1">
        <v>6000</v>
      </c>
      <c r="K154" s="1">
        <v>6000</v>
      </c>
      <c r="L154" s="16">
        <f t="shared" si="2"/>
        <v>6000</v>
      </c>
      <c r="M154" s="2">
        <v>3.0000000000000001E-3</v>
      </c>
      <c r="N154" t="s">
        <v>21</v>
      </c>
      <c r="O154" t="s">
        <v>19</v>
      </c>
    </row>
    <row r="155" spans="1:16" x14ac:dyDescent="0.35">
      <c r="A155" t="s">
        <v>182</v>
      </c>
      <c r="B155" t="s">
        <v>22</v>
      </c>
      <c r="C155">
        <v>8230422</v>
      </c>
      <c r="D155">
        <v>122</v>
      </c>
      <c r="E155">
        <v>16</v>
      </c>
      <c r="F155">
        <v>16</v>
      </c>
      <c r="G155">
        <v>16</v>
      </c>
      <c r="H155">
        <v>10</v>
      </c>
      <c r="I155">
        <v>0</v>
      </c>
      <c r="J155" s="1">
        <v>300</v>
      </c>
      <c r="K155" s="1">
        <v>4800</v>
      </c>
      <c r="L155" s="16">
        <f t="shared" si="2"/>
        <v>4800</v>
      </c>
      <c r="M155" s="2">
        <v>2E-3</v>
      </c>
      <c r="N155" t="s">
        <v>21</v>
      </c>
      <c r="O155" t="s">
        <v>19</v>
      </c>
    </row>
    <row r="156" spans="1:16" x14ac:dyDescent="0.35">
      <c r="A156" t="s">
        <v>183</v>
      </c>
      <c r="B156" t="s">
        <v>22</v>
      </c>
      <c r="C156">
        <v>8230431</v>
      </c>
      <c r="D156">
        <v>119</v>
      </c>
      <c r="E156">
        <v>20</v>
      </c>
      <c r="F156">
        <v>20</v>
      </c>
      <c r="G156">
        <v>20</v>
      </c>
      <c r="H156">
        <v>7</v>
      </c>
      <c r="I156">
        <v>0</v>
      </c>
      <c r="J156" s="1">
        <v>240</v>
      </c>
      <c r="K156" s="1">
        <v>4800</v>
      </c>
      <c r="L156" s="16">
        <f t="shared" si="2"/>
        <v>4800</v>
      </c>
      <c r="M156" s="2">
        <v>2E-3</v>
      </c>
      <c r="N156" t="s">
        <v>21</v>
      </c>
      <c r="O156" t="s">
        <v>19</v>
      </c>
    </row>
    <row r="157" spans="1:16" x14ac:dyDescent="0.35">
      <c r="A157" t="s">
        <v>184</v>
      </c>
      <c r="B157" t="s">
        <v>22</v>
      </c>
      <c r="C157">
        <v>8230432</v>
      </c>
      <c r="D157">
        <v>120</v>
      </c>
      <c r="E157">
        <v>0</v>
      </c>
      <c r="F157">
        <v>0</v>
      </c>
      <c r="G157">
        <v>0</v>
      </c>
      <c r="H157">
        <v>1</v>
      </c>
      <c r="I157">
        <v>0</v>
      </c>
      <c r="J157" s="1">
        <v>200</v>
      </c>
      <c r="K157" s="1">
        <v>0</v>
      </c>
      <c r="L157" s="16">
        <f t="shared" si="2"/>
        <v>0</v>
      </c>
      <c r="M157" s="2">
        <v>0</v>
      </c>
      <c r="N157" t="s">
        <v>16</v>
      </c>
      <c r="O157" t="s">
        <v>19</v>
      </c>
    </row>
    <row r="158" spans="1:16" x14ac:dyDescent="0.35">
      <c r="A158" t="s">
        <v>185</v>
      </c>
      <c r="B158" t="s">
        <v>18</v>
      </c>
      <c r="C158">
        <v>8237001</v>
      </c>
      <c r="D158">
        <v>202</v>
      </c>
      <c r="E158" s="3">
        <v>8005</v>
      </c>
      <c r="F158" s="3">
        <v>8005</v>
      </c>
      <c r="G158" s="3">
        <v>8005</v>
      </c>
      <c r="H158" s="3">
        <v>8005</v>
      </c>
      <c r="I158">
        <v>0</v>
      </c>
      <c r="J158" s="1">
        <v>3.7</v>
      </c>
      <c r="K158" s="1">
        <v>29618.5</v>
      </c>
      <c r="L158" s="16">
        <f t="shared" si="2"/>
        <v>29618.5</v>
      </c>
      <c r="M158" s="2">
        <v>1.2999999999999999E-2</v>
      </c>
      <c r="N158" t="s">
        <v>21</v>
      </c>
      <c r="O158" t="s">
        <v>17</v>
      </c>
      <c r="P158">
        <v>2</v>
      </c>
    </row>
    <row r="159" spans="1:16" ht="15" thickBot="1" x14ac:dyDescent="0.4">
      <c r="A159" s="8" t="s">
        <v>186</v>
      </c>
      <c r="B159" s="8" t="s">
        <v>15</v>
      </c>
      <c r="C159" s="8">
        <v>8240001</v>
      </c>
      <c r="D159" s="8">
        <v>147</v>
      </c>
      <c r="E159" s="8">
        <v>1</v>
      </c>
      <c r="F159" s="8">
        <v>1</v>
      </c>
      <c r="G159" s="8">
        <v>1</v>
      </c>
      <c r="H159" s="8">
        <v>1</v>
      </c>
      <c r="I159" s="8">
        <v>0</v>
      </c>
      <c r="J159" s="9">
        <v>39500</v>
      </c>
      <c r="K159" s="9">
        <v>39500</v>
      </c>
      <c r="L159" s="10">
        <f t="shared" si="2"/>
        <v>39500</v>
      </c>
      <c r="M159" s="11">
        <v>1.7000000000000001E-2</v>
      </c>
      <c r="N159" s="8" t="s">
        <v>21</v>
      </c>
      <c r="O159" s="8" t="s">
        <v>17</v>
      </c>
      <c r="P159" s="8">
        <v>2</v>
      </c>
    </row>
    <row r="160" spans="1:16" ht="15" thickTop="1" x14ac:dyDescent="0.35">
      <c r="E160" s="3"/>
      <c r="F160" s="3"/>
      <c r="G160" s="3"/>
      <c r="H160" s="3"/>
      <c r="J160" s="1"/>
      <c r="K160" s="1">
        <f>SUM(K5:K159)</f>
        <v>2539554.3299999996</v>
      </c>
      <c r="L160" s="1">
        <f>SUM(L5:L159)</f>
        <v>2539554.3234999995</v>
      </c>
    </row>
    <row r="161" spans="5:12" x14ac:dyDescent="0.35">
      <c r="E161" s="3"/>
      <c r="F161" s="3"/>
      <c r="G161" s="3"/>
      <c r="H161" s="3"/>
      <c r="J161" s="1" t="s">
        <v>30</v>
      </c>
      <c r="K161" s="4">
        <f>K2-K160</f>
        <v>-191307.91999999946</v>
      </c>
      <c r="L161" s="4">
        <f>K2-L160</f>
        <v>-191307.91349999933</v>
      </c>
    </row>
    <row r="162" spans="5:12" x14ac:dyDescent="0.35">
      <c r="E162" s="3"/>
      <c r="F162" s="3"/>
      <c r="G162" s="3"/>
      <c r="H162" s="3"/>
      <c r="J162" s="1"/>
      <c r="K162" s="1"/>
    </row>
    <row r="163" spans="5:12" x14ac:dyDescent="0.35">
      <c r="E163" s="3"/>
      <c r="F163" s="3"/>
      <c r="G163" s="3"/>
      <c r="H163" s="3"/>
      <c r="J163" s="1"/>
      <c r="K163" s="1"/>
    </row>
    <row r="164" spans="5:12" x14ac:dyDescent="0.35">
      <c r="E164" s="3"/>
      <c r="F164" s="3"/>
      <c r="G164" s="3"/>
      <c r="H164" s="3"/>
      <c r="J164" s="1"/>
      <c r="K164" s="1"/>
    </row>
    <row r="165" spans="5:12" x14ac:dyDescent="0.35">
      <c r="E165" s="3"/>
      <c r="F165" s="3"/>
      <c r="G165" s="3"/>
      <c r="H165" s="3"/>
      <c r="J165" s="1"/>
      <c r="K165" s="1"/>
    </row>
    <row r="166" spans="5:12" x14ac:dyDescent="0.35">
      <c r="E166" s="3"/>
      <c r="F166" s="3"/>
      <c r="G166" s="3"/>
      <c r="H166" s="3"/>
      <c r="J166" s="1"/>
      <c r="K166" s="1"/>
    </row>
    <row r="167" spans="5:12" x14ac:dyDescent="0.35">
      <c r="E167" s="3"/>
      <c r="F167" s="3"/>
      <c r="G167" s="3"/>
      <c r="H167" s="3"/>
      <c r="J167" s="1"/>
      <c r="K167" s="1"/>
    </row>
    <row r="168" spans="5:12" x14ac:dyDescent="0.35">
      <c r="E168" s="3"/>
      <c r="F168" s="3"/>
      <c r="G168" s="3"/>
      <c r="H168" s="3"/>
      <c r="J168" s="1"/>
      <c r="K168" s="1"/>
    </row>
    <row r="169" spans="5:12" x14ac:dyDescent="0.35">
      <c r="E169" s="3"/>
      <c r="F169" s="3"/>
      <c r="G169" s="3"/>
      <c r="H169" s="3"/>
      <c r="J169" s="1"/>
      <c r="K169" s="1"/>
    </row>
    <row r="170" spans="5:12" x14ac:dyDescent="0.35">
      <c r="E170" s="3"/>
      <c r="F170" s="3"/>
      <c r="G170" s="3"/>
      <c r="H170" s="3"/>
      <c r="J170" s="1"/>
      <c r="K170" s="1"/>
    </row>
    <row r="171" spans="5:12" x14ac:dyDescent="0.35">
      <c r="E171" s="3"/>
      <c r="F171" s="3"/>
      <c r="G171" s="3"/>
      <c r="H171" s="3"/>
      <c r="J171" s="1"/>
      <c r="K171" s="1"/>
    </row>
    <row r="172" spans="5:12" x14ac:dyDescent="0.35">
      <c r="E172" s="3"/>
      <c r="F172" s="3"/>
      <c r="G172" s="3"/>
      <c r="H172" s="3"/>
      <c r="J172" s="1"/>
      <c r="K172" s="1"/>
    </row>
    <row r="173" spans="5:12" x14ac:dyDescent="0.35">
      <c r="E173" s="3"/>
      <c r="F173" s="3"/>
      <c r="G173" s="3"/>
      <c r="H173" s="3"/>
      <c r="J173" s="1"/>
      <c r="K173" s="1"/>
    </row>
    <row r="174" spans="5:12" x14ac:dyDescent="0.35">
      <c r="E174" s="3"/>
      <c r="F174" s="3"/>
      <c r="G174" s="3"/>
      <c r="H174" s="3"/>
      <c r="J174" s="1"/>
      <c r="K174" s="1"/>
    </row>
    <row r="175" spans="5:12" x14ac:dyDescent="0.35">
      <c r="E175" s="3"/>
      <c r="F175" s="3"/>
      <c r="G175" s="3"/>
      <c r="H175" s="3"/>
      <c r="J175" s="1"/>
      <c r="K175" s="1"/>
    </row>
    <row r="176" spans="5:12" x14ac:dyDescent="0.35">
      <c r="E176" s="3"/>
      <c r="F176" s="3"/>
      <c r="G176" s="3"/>
      <c r="H176" s="3"/>
      <c r="J176" s="1"/>
      <c r="K176" s="1"/>
    </row>
    <row r="177" spans="5:11" x14ac:dyDescent="0.35">
      <c r="E177" s="3"/>
      <c r="F177" s="3"/>
      <c r="G177" s="3"/>
      <c r="H177" s="3"/>
      <c r="J177" s="1"/>
      <c r="K177" s="1"/>
    </row>
    <row r="178" spans="5:11" x14ac:dyDescent="0.35">
      <c r="E178" s="3"/>
      <c r="F178" s="3"/>
      <c r="G178" s="3"/>
      <c r="H178" s="3"/>
      <c r="J178" s="1"/>
      <c r="K178" s="1"/>
    </row>
    <row r="179" spans="5:11" x14ac:dyDescent="0.35">
      <c r="E179" s="3"/>
      <c r="F179" s="3"/>
      <c r="G179" s="3"/>
      <c r="H179" s="3"/>
      <c r="J179" s="1"/>
      <c r="K179" s="1"/>
    </row>
    <row r="180" spans="5:11" x14ac:dyDescent="0.35">
      <c r="E180" s="3"/>
      <c r="F180" s="3"/>
      <c r="G180" s="3"/>
      <c r="H180" s="3"/>
      <c r="J180" s="1"/>
      <c r="K180" s="1"/>
    </row>
    <row r="181" spans="5:11" x14ac:dyDescent="0.35">
      <c r="E181" s="3"/>
      <c r="F181" s="3"/>
      <c r="G181" s="3"/>
      <c r="H181" s="3"/>
      <c r="J181" s="1"/>
      <c r="K181" s="1"/>
    </row>
    <row r="182" spans="5:11" x14ac:dyDescent="0.35">
      <c r="E182" s="3"/>
      <c r="F182" s="3"/>
      <c r="G182" s="3"/>
      <c r="H182" s="3"/>
      <c r="J182" s="1"/>
      <c r="K182" s="1"/>
    </row>
    <row r="183" spans="5:11" x14ac:dyDescent="0.35">
      <c r="E183" s="3"/>
      <c r="F183" s="3"/>
      <c r="G183" s="3"/>
      <c r="H183" s="3"/>
      <c r="J183" s="1"/>
      <c r="K183" s="1"/>
    </row>
    <row r="184" spans="5:11" x14ac:dyDescent="0.35">
      <c r="E184" s="3"/>
      <c r="F184" s="3"/>
      <c r="G184" s="3"/>
      <c r="H184" s="3"/>
      <c r="J184" s="1"/>
      <c r="K184" s="1"/>
    </row>
    <row r="185" spans="5:11" x14ac:dyDescent="0.35">
      <c r="E185" s="3"/>
      <c r="F185" s="3"/>
      <c r="G185" s="3"/>
      <c r="H185" s="3"/>
      <c r="J185" s="1"/>
      <c r="K185" s="1"/>
    </row>
    <row r="186" spans="5:11" x14ac:dyDescent="0.35">
      <c r="E186" s="3"/>
      <c r="F186" s="3"/>
      <c r="G186" s="3"/>
      <c r="H186" s="3"/>
      <c r="J186" s="1"/>
      <c r="K186" s="1"/>
    </row>
    <row r="187" spans="5:11" x14ac:dyDescent="0.35">
      <c r="E187" s="3"/>
      <c r="F187" s="3"/>
      <c r="G187" s="3"/>
      <c r="H187" s="3"/>
      <c r="J187" s="1"/>
      <c r="K187" s="1"/>
    </row>
    <row r="188" spans="5:11" x14ac:dyDescent="0.35">
      <c r="E188" s="3"/>
      <c r="F188" s="3"/>
      <c r="G188" s="3"/>
      <c r="H188" s="3"/>
      <c r="J188" s="1"/>
      <c r="K188" s="1"/>
    </row>
    <row r="189" spans="5:11" x14ac:dyDescent="0.35">
      <c r="E189" s="3"/>
      <c r="F189" s="3"/>
      <c r="G189" s="3"/>
      <c r="H189" s="3"/>
      <c r="J189" s="1"/>
      <c r="K189" s="1"/>
    </row>
    <row r="190" spans="5:11" x14ac:dyDescent="0.35">
      <c r="E190" s="3"/>
      <c r="F190" s="3"/>
      <c r="G190" s="3"/>
      <c r="H190" s="3"/>
      <c r="J190" s="1"/>
      <c r="K190" s="1"/>
    </row>
    <row r="191" spans="5:11" x14ac:dyDescent="0.35">
      <c r="E191" s="3"/>
      <c r="F191" s="3"/>
      <c r="G191" s="3"/>
      <c r="H191" s="3"/>
      <c r="J191" s="1"/>
      <c r="K191" s="1"/>
    </row>
    <row r="192" spans="5:11" x14ac:dyDescent="0.35">
      <c r="E192" s="3"/>
      <c r="F192" s="3"/>
      <c r="G192" s="3"/>
      <c r="H192" s="3"/>
      <c r="J192" s="1"/>
      <c r="K192" s="1"/>
    </row>
    <row r="193" spans="5:11" x14ac:dyDescent="0.35">
      <c r="E193" s="3"/>
      <c r="F193" s="3"/>
      <c r="G193" s="3"/>
      <c r="H193" s="3"/>
      <c r="J193" s="1"/>
      <c r="K193" s="1"/>
    </row>
    <row r="194" spans="5:11" x14ac:dyDescent="0.35">
      <c r="E194" s="3"/>
      <c r="F194" s="3"/>
      <c r="G194" s="3"/>
      <c r="H194" s="3"/>
      <c r="J194" s="1"/>
      <c r="K194" s="1"/>
    </row>
    <row r="195" spans="5:11" x14ac:dyDescent="0.35">
      <c r="E195" s="3"/>
      <c r="F195" s="3"/>
      <c r="G195" s="3"/>
      <c r="H195" s="3"/>
      <c r="J195" s="1"/>
      <c r="K195" s="1"/>
    </row>
    <row r="196" spans="5:11" x14ac:dyDescent="0.35">
      <c r="E196" s="3"/>
      <c r="F196" s="3"/>
      <c r="G196" s="3"/>
      <c r="H196" s="3"/>
      <c r="J196" s="1"/>
      <c r="K196" s="1"/>
    </row>
    <row r="197" spans="5:11" x14ac:dyDescent="0.35">
      <c r="E197" s="3"/>
      <c r="F197" s="3"/>
      <c r="G197" s="3"/>
      <c r="H197" s="3"/>
      <c r="J197" s="1"/>
      <c r="K197" s="1"/>
    </row>
    <row r="198" spans="5:11" x14ac:dyDescent="0.35">
      <c r="E198" s="3"/>
      <c r="F198" s="3"/>
      <c r="G198" s="3"/>
      <c r="H198" s="3"/>
      <c r="J198" s="1"/>
      <c r="K198" s="1"/>
    </row>
    <row r="199" spans="5:11" x14ac:dyDescent="0.35">
      <c r="E199" s="3"/>
      <c r="F199" s="3"/>
      <c r="G199" s="3"/>
      <c r="H199" s="3"/>
      <c r="J199" s="1"/>
      <c r="K199" s="1"/>
    </row>
    <row r="200" spans="5:11" x14ac:dyDescent="0.35">
      <c r="E200" s="3"/>
      <c r="F200" s="3"/>
      <c r="G200" s="3"/>
      <c r="H200" s="3"/>
      <c r="J200" s="1"/>
      <c r="K200" s="1"/>
    </row>
    <row r="201" spans="5:11" x14ac:dyDescent="0.35">
      <c r="E201" s="3"/>
      <c r="F201" s="3"/>
      <c r="G201" s="3"/>
      <c r="H201" s="3"/>
      <c r="J201" s="1"/>
      <c r="K201" s="1"/>
    </row>
    <row r="202" spans="5:11" x14ac:dyDescent="0.35">
      <c r="E202" s="3"/>
      <c r="F202" s="3"/>
      <c r="G202" s="3"/>
      <c r="H202" s="3"/>
      <c r="J202" s="1"/>
      <c r="K202" s="1"/>
    </row>
    <row r="203" spans="5:11" x14ac:dyDescent="0.35">
      <c r="E203" s="3"/>
      <c r="F203" s="3"/>
      <c r="G203" s="3"/>
      <c r="H203" s="3"/>
      <c r="J203" s="1"/>
      <c r="K203" s="1"/>
    </row>
    <row r="204" spans="5:11" x14ac:dyDescent="0.35">
      <c r="E204" s="3"/>
      <c r="F204" s="3"/>
      <c r="G204" s="3"/>
      <c r="H204" s="3"/>
      <c r="J204" s="1"/>
      <c r="K204" s="1"/>
    </row>
    <row r="205" spans="5:11" x14ac:dyDescent="0.35">
      <c r="E205" s="3"/>
      <c r="F205" s="3"/>
      <c r="G205" s="3"/>
      <c r="H205" s="3"/>
      <c r="J205" s="1"/>
      <c r="K205" s="1"/>
    </row>
    <row r="206" spans="5:11" x14ac:dyDescent="0.35">
      <c r="E206" s="3"/>
      <c r="F206" s="3"/>
      <c r="G206" s="3"/>
      <c r="H206" s="3"/>
      <c r="J206" s="1"/>
      <c r="K206" s="1"/>
    </row>
    <row r="207" spans="5:11" x14ac:dyDescent="0.35">
      <c r="E207" s="3"/>
      <c r="F207" s="3"/>
      <c r="G207" s="3"/>
      <c r="H207" s="3"/>
      <c r="J207" s="1"/>
      <c r="K207" s="1"/>
    </row>
    <row r="208" spans="5:11" x14ac:dyDescent="0.35">
      <c r="E208" s="3"/>
      <c r="F208" s="3"/>
      <c r="G208" s="3"/>
      <c r="H208" s="3"/>
      <c r="J208" s="1"/>
      <c r="K208" s="1"/>
    </row>
    <row r="209" spans="5:11" x14ac:dyDescent="0.35">
      <c r="E209" s="3"/>
      <c r="F209" s="3"/>
      <c r="G209" s="3"/>
      <c r="H209" s="3"/>
      <c r="J209" s="1"/>
      <c r="K209" s="1"/>
    </row>
    <row r="210" spans="5:11" x14ac:dyDescent="0.35">
      <c r="E210" s="3"/>
      <c r="F210" s="3"/>
      <c r="G210" s="3"/>
      <c r="H210" s="3"/>
      <c r="J210" s="1"/>
      <c r="K210" s="1"/>
    </row>
    <row r="211" spans="5:11" x14ac:dyDescent="0.35">
      <c r="E211" s="3"/>
      <c r="F211" s="3"/>
      <c r="G211" s="3"/>
      <c r="H211" s="3"/>
      <c r="J211" s="1"/>
      <c r="K211" s="1"/>
    </row>
    <row r="212" spans="5:11" x14ac:dyDescent="0.35">
      <c r="E212" s="3"/>
      <c r="F212" s="3"/>
      <c r="G212" s="3"/>
      <c r="H212" s="3"/>
      <c r="J212" s="1"/>
      <c r="K212" s="1"/>
    </row>
    <row r="213" spans="5:11" x14ac:dyDescent="0.35">
      <c r="E213" s="3"/>
      <c r="F213" s="3"/>
      <c r="G213" s="3"/>
      <c r="H213" s="3"/>
      <c r="J213" s="1"/>
      <c r="K213" s="1"/>
    </row>
    <row r="214" spans="5:11" x14ac:dyDescent="0.35">
      <c r="E214" s="3"/>
      <c r="F214" s="3"/>
      <c r="G214" s="3"/>
      <c r="H214" s="3"/>
      <c r="J214" s="1"/>
      <c r="K214" s="1"/>
    </row>
    <row r="215" spans="5:11" x14ac:dyDescent="0.35">
      <c r="H215" s="3"/>
      <c r="J215" s="1"/>
      <c r="K215" s="1"/>
    </row>
    <row r="216" spans="5:11" x14ac:dyDescent="0.35">
      <c r="E216" s="3"/>
      <c r="F216" s="3"/>
      <c r="G216" s="3"/>
      <c r="H216" s="3"/>
      <c r="J216" s="1"/>
      <c r="K216" s="1"/>
    </row>
    <row r="217" spans="5:11" x14ac:dyDescent="0.35">
      <c r="E217" s="3"/>
      <c r="F217" s="3"/>
      <c r="G217" s="3"/>
      <c r="H217" s="3"/>
      <c r="J217" s="1"/>
      <c r="K217" s="1"/>
    </row>
    <row r="218" spans="5:11" x14ac:dyDescent="0.35">
      <c r="E218" s="3"/>
      <c r="F218" s="3"/>
      <c r="G218" s="3"/>
      <c r="H218" s="3"/>
      <c r="J218" s="1"/>
      <c r="K218" s="1"/>
    </row>
    <row r="219" spans="5:11" x14ac:dyDescent="0.35">
      <c r="E219" s="3"/>
      <c r="F219" s="3"/>
      <c r="G219" s="3"/>
      <c r="H219" s="3"/>
      <c r="J219" s="1"/>
      <c r="K219" s="1"/>
    </row>
    <row r="220" spans="5:11" x14ac:dyDescent="0.35">
      <c r="E220" s="3"/>
      <c r="F220" s="3"/>
      <c r="G220" s="3"/>
      <c r="H220" s="3"/>
      <c r="J220" s="1"/>
      <c r="K220" s="1"/>
    </row>
    <row r="221" spans="5:11" x14ac:dyDescent="0.35">
      <c r="H221" s="3"/>
      <c r="J221" s="1"/>
      <c r="K221" s="1"/>
    </row>
    <row r="222" spans="5:11" x14ac:dyDescent="0.35">
      <c r="H222" s="3"/>
      <c r="J222" s="1"/>
      <c r="K222" s="1"/>
    </row>
    <row r="223" spans="5:11" x14ac:dyDescent="0.35">
      <c r="E223" s="3"/>
      <c r="F223" s="3"/>
      <c r="G223" s="3"/>
      <c r="H223" s="3"/>
      <c r="J223" s="1"/>
      <c r="K223" s="1"/>
    </row>
    <row r="224" spans="5:11" x14ac:dyDescent="0.35">
      <c r="E224" s="3"/>
      <c r="F224" s="3"/>
      <c r="G224" s="3"/>
      <c r="H224" s="3"/>
      <c r="J224" s="1"/>
      <c r="K224" s="1"/>
    </row>
    <row r="225" spans="1:11" x14ac:dyDescent="0.35">
      <c r="J225" s="1"/>
      <c r="K225" s="1"/>
    </row>
    <row r="226" spans="1:11" x14ac:dyDescent="0.35">
      <c r="J226" s="1"/>
      <c r="K226" s="1"/>
    </row>
    <row r="227" spans="1:11" x14ac:dyDescent="0.35">
      <c r="J227" s="1"/>
      <c r="K227" s="1"/>
    </row>
    <row r="228" spans="1:11" x14ac:dyDescent="0.35">
      <c r="J228" s="1"/>
      <c r="K228" s="1"/>
    </row>
    <row r="229" spans="1:11" x14ac:dyDescent="0.35">
      <c r="J229" s="1"/>
      <c r="K229" s="1"/>
    </row>
    <row r="230" spans="1:11" x14ac:dyDescent="0.35">
      <c r="J230" s="1"/>
      <c r="K230" s="1"/>
    </row>
    <row r="231" spans="1:11" x14ac:dyDescent="0.35">
      <c r="J231" s="1"/>
      <c r="K231" s="1"/>
    </row>
    <row r="232" spans="1:11" x14ac:dyDescent="0.35">
      <c r="J232" s="1"/>
      <c r="K232" s="1"/>
    </row>
    <row r="233" spans="1:11" x14ac:dyDescent="0.35">
      <c r="J233" s="1"/>
      <c r="K233" s="1"/>
    </row>
    <row r="234" spans="1:11" x14ac:dyDescent="0.35">
      <c r="A234" s="14"/>
      <c r="B234" s="14"/>
      <c r="C234" s="14"/>
      <c r="D234" s="14"/>
      <c r="E234" s="14"/>
      <c r="F234" s="14"/>
      <c r="G234" s="14"/>
      <c r="H234" s="14"/>
      <c r="I234" s="14"/>
      <c r="J234" s="15"/>
      <c r="K234" s="1"/>
    </row>
    <row r="235" spans="1:11" x14ac:dyDescent="0.35">
      <c r="J235" s="1"/>
      <c r="K235" s="1"/>
    </row>
    <row r="236" spans="1:11" x14ac:dyDescent="0.35">
      <c r="J236" s="1"/>
      <c r="K236" s="1"/>
    </row>
    <row r="237" spans="1:11" x14ac:dyDescent="0.35">
      <c r="J237" s="1"/>
      <c r="K237" s="1"/>
    </row>
  </sheetData>
  <sortState xmlns:xlrd2="http://schemas.microsoft.com/office/spreadsheetml/2017/richdata2" ref="A5:P85">
    <sortCondition ref="D5:D85"/>
  </sortState>
  <pageMargins left="0.25" right="0.25" top="0.75" bottom="0.75" header="0.3" footer="0.3"/>
  <pageSetup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3680-017A-41FA-90F7-4CA22AB2C3D9}">
  <dimension ref="A1:P132"/>
  <sheetViews>
    <sheetView tabSelected="1" topLeftCell="A118" workbookViewId="0">
      <selection activeCell="L132" sqref="L132"/>
    </sheetView>
  </sheetViews>
  <sheetFormatPr defaultRowHeight="14.5" x14ac:dyDescent="0.35"/>
  <cols>
    <col min="1" max="1" width="52.81640625" customWidth="1"/>
    <col min="2" max="2" width="9.1796875" hidden="1" customWidth="1"/>
    <col min="3" max="3" width="8" hidden="1" customWidth="1"/>
    <col min="4" max="4" width="5.7265625" hidden="1" customWidth="1"/>
    <col min="5" max="6" width="9.1796875" hidden="1" customWidth="1"/>
    <col min="7" max="7" width="11.54296875" customWidth="1"/>
    <col min="10" max="10" width="11.81640625" bestFit="1" customWidth="1"/>
    <col min="11" max="11" width="13.54296875" bestFit="1" customWidth="1"/>
    <col min="12" max="12" width="13.54296875" customWidth="1"/>
    <col min="14" max="14" width="5.7265625" customWidth="1"/>
    <col min="15" max="15" width="8.453125" customWidth="1"/>
    <col min="16" max="16" width="8.81640625" customWidth="1"/>
  </cols>
  <sheetData>
    <row r="1" spans="1:16" x14ac:dyDescent="0.35">
      <c r="A1" s="17" t="s">
        <v>287</v>
      </c>
    </row>
    <row r="4" spans="1:16" x14ac:dyDescent="0.35">
      <c r="G4" s="12" t="s">
        <v>28</v>
      </c>
      <c r="H4" s="21">
        <v>2682460.88</v>
      </c>
      <c r="I4" s="21"/>
    </row>
    <row r="6" spans="1:16" ht="45.75" customHeight="1" thickBot="1" x14ac:dyDescent="0.4">
      <c r="A6" s="18" t="s">
        <v>0</v>
      </c>
      <c r="B6" s="18" t="s">
        <v>1</v>
      </c>
      <c r="C6" s="18" t="s">
        <v>2</v>
      </c>
      <c r="D6" s="18" t="s">
        <v>3</v>
      </c>
      <c r="E6" s="18" t="s">
        <v>4</v>
      </c>
      <c r="F6" s="18" t="s">
        <v>5</v>
      </c>
      <c r="G6" s="18" t="s">
        <v>6</v>
      </c>
      <c r="H6" s="18" t="s">
        <v>7</v>
      </c>
      <c r="I6" s="18" t="s">
        <v>8</v>
      </c>
      <c r="J6" s="18" t="s">
        <v>9</v>
      </c>
      <c r="K6" s="18" t="s">
        <v>10</v>
      </c>
      <c r="L6" s="18" t="s">
        <v>288</v>
      </c>
      <c r="M6" s="18" t="s">
        <v>11</v>
      </c>
      <c r="N6" s="18" t="s">
        <v>12</v>
      </c>
      <c r="O6" s="18" t="s">
        <v>13</v>
      </c>
      <c r="P6" s="18" t="s">
        <v>14</v>
      </c>
    </row>
    <row r="7" spans="1:16" ht="15" thickTop="1" x14ac:dyDescent="0.35">
      <c r="A7" t="s">
        <v>187</v>
      </c>
      <c r="B7" t="s">
        <v>15</v>
      </c>
      <c r="C7">
        <v>1500001</v>
      </c>
      <c r="D7">
        <v>1</v>
      </c>
      <c r="E7">
        <v>1</v>
      </c>
      <c r="F7">
        <v>1</v>
      </c>
      <c r="G7">
        <v>1</v>
      </c>
      <c r="H7">
        <v>1</v>
      </c>
      <c r="I7">
        <v>0</v>
      </c>
      <c r="J7" s="1">
        <v>258000</v>
      </c>
      <c r="K7" s="1">
        <v>258000</v>
      </c>
      <c r="L7" s="19">
        <f>E7*J7</f>
        <v>258000</v>
      </c>
      <c r="M7" s="2">
        <v>9.6000000000000002E-2</v>
      </c>
      <c r="N7" t="s">
        <v>16</v>
      </c>
      <c r="O7" t="s">
        <v>19</v>
      </c>
    </row>
    <row r="8" spans="1:16" x14ac:dyDescent="0.35">
      <c r="A8" t="s">
        <v>45</v>
      </c>
      <c r="B8" t="s">
        <v>23</v>
      </c>
      <c r="C8">
        <v>2040050</v>
      </c>
      <c r="D8">
        <v>2</v>
      </c>
      <c r="E8">
        <v>726.27</v>
      </c>
      <c r="F8">
        <v>726.27</v>
      </c>
      <c r="G8">
        <v>726.27</v>
      </c>
      <c r="H8">
        <v>175</v>
      </c>
      <c r="I8">
        <v>0</v>
      </c>
      <c r="J8" s="1">
        <v>20</v>
      </c>
      <c r="K8" s="1">
        <v>14525.4</v>
      </c>
      <c r="L8" s="19">
        <f t="shared" ref="L8:L71" si="0">E8*J8</f>
        <v>14525.4</v>
      </c>
      <c r="M8" s="2">
        <v>5.0000000000000001E-3</v>
      </c>
      <c r="N8" t="s">
        <v>16</v>
      </c>
      <c r="O8" t="s">
        <v>19</v>
      </c>
    </row>
    <row r="9" spans="1:16" x14ac:dyDescent="0.35">
      <c r="A9" t="s">
        <v>26</v>
      </c>
      <c r="B9" t="s">
        <v>23</v>
      </c>
      <c r="C9">
        <v>2040055</v>
      </c>
      <c r="D9">
        <v>3</v>
      </c>
      <c r="E9" s="3">
        <v>3326.08</v>
      </c>
      <c r="F9" s="3">
        <v>3326.08</v>
      </c>
      <c r="G9" s="3">
        <v>3326.08</v>
      </c>
      <c r="H9" s="3">
        <v>3350</v>
      </c>
      <c r="I9">
        <v>0</v>
      </c>
      <c r="J9" s="1">
        <v>9</v>
      </c>
      <c r="K9" s="1">
        <v>29934.720000000001</v>
      </c>
      <c r="L9" s="19">
        <f t="shared" si="0"/>
        <v>29934.720000000001</v>
      </c>
      <c r="M9" s="2">
        <v>1.0999999999999999E-2</v>
      </c>
      <c r="N9" t="s">
        <v>16</v>
      </c>
      <c r="O9" t="s">
        <v>19</v>
      </c>
    </row>
    <row r="10" spans="1:16" x14ac:dyDescent="0.35">
      <c r="A10" t="s">
        <v>70</v>
      </c>
      <c r="B10" t="s">
        <v>18</v>
      </c>
      <c r="C10">
        <v>2040080</v>
      </c>
      <c r="D10">
        <v>4</v>
      </c>
      <c r="E10">
        <v>35</v>
      </c>
      <c r="F10">
        <v>35</v>
      </c>
      <c r="G10">
        <v>35</v>
      </c>
      <c r="H10">
        <v>100</v>
      </c>
      <c r="I10">
        <v>0</v>
      </c>
      <c r="J10" s="1">
        <v>30</v>
      </c>
      <c r="K10" s="1">
        <v>1050</v>
      </c>
      <c r="L10" s="19">
        <f t="shared" si="0"/>
        <v>1050</v>
      </c>
      <c r="M10" s="2">
        <v>0</v>
      </c>
      <c r="N10" t="s">
        <v>16</v>
      </c>
      <c r="O10" t="s">
        <v>19</v>
      </c>
    </row>
    <row r="11" spans="1:16" x14ac:dyDescent="0.35">
      <c r="A11" t="s">
        <v>188</v>
      </c>
      <c r="B11" t="s">
        <v>18</v>
      </c>
      <c r="C11">
        <v>3047001</v>
      </c>
      <c r="D11">
        <v>5</v>
      </c>
      <c r="E11" s="3">
        <v>1050.8699999999999</v>
      </c>
      <c r="F11" s="3">
        <v>1050.8699999999999</v>
      </c>
      <c r="G11" s="3">
        <v>1050.8699999999999</v>
      </c>
      <c r="H11">
        <v>400</v>
      </c>
      <c r="I11">
        <v>0</v>
      </c>
      <c r="J11" s="1">
        <v>10</v>
      </c>
      <c r="K11" s="1">
        <v>10508.7</v>
      </c>
      <c r="L11" s="19">
        <f t="shared" si="0"/>
        <v>10508.699999999999</v>
      </c>
      <c r="M11" s="2">
        <v>4.0000000000000001E-3</v>
      </c>
      <c r="N11" t="s">
        <v>16</v>
      </c>
      <c r="O11" t="s">
        <v>19</v>
      </c>
    </row>
    <row r="12" spans="1:16" x14ac:dyDescent="0.35">
      <c r="A12" t="s">
        <v>71</v>
      </c>
      <c r="B12" t="s">
        <v>18</v>
      </c>
      <c r="C12">
        <v>7127001</v>
      </c>
      <c r="D12">
        <v>6</v>
      </c>
      <c r="E12">
        <v>0</v>
      </c>
      <c r="F12">
        <v>0</v>
      </c>
      <c r="G12">
        <v>0</v>
      </c>
      <c r="H12">
        <v>47</v>
      </c>
      <c r="I12">
        <v>0</v>
      </c>
      <c r="J12" s="1">
        <v>20</v>
      </c>
      <c r="K12" s="1">
        <v>0</v>
      </c>
      <c r="L12" s="19">
        <f t="shared" si="0"/>
        <v>0</v>
      </c>
      <c r="M12" s="2">
        <v>0</v>
      </c>
      <c r="N12" t="s">
        <v>16</v>
      </c>
      <c r="O12" t="s">
        <v>19</v>
      </c>
    </row>
    <row r="13" spans="1:16" x14ac:dyDescent="0.35">
      <c r="A13" t="s">
        <v>189</v>
      </c>
      <c r="B13" t="s">
        <v>40</v>
      </c>
      <c r="C13">
        <v>2050023</v>
      </c>
      <c r="D13">
        <v>7</v>
      </c>
      <c r="E13">
        <v>362.32</v>
      </c>
      <c r="F13">
        <v>362.32</v>
      </c>
      <c r="G13">
        <v>362.32</v>
      </c>
      <c r="H13">
        <v>30</v>
      </c>
      <c r="I13">
        <v>0</v>
      </c>
      <c r="J13" s="1">
        <v>30</v>
      </c>
      <c r="K13" s="1">
        <v>10869.6</v>
      </c>
      <c r="L13" s="19">
        <f t="shared" si="0"/>
        <v>10869.6</v>
      </c>
      <c r="M13" s="2">
        <v>4.0000000000000001E-3</v>
      </c>
      <c r="N13" t="s">
        <v>16</v>
      </c>
      <c r="O13" t="s">
        <v>19</v>
      </c>
    </row>
    <row r="14" spans="1:16" x14ac:dyDescent="0.35">
      <c r="A14" t="s">
        <v>58</v>
      </c>
      <c r="B14" t="s">
        <v>40</v>
      </c>
      <c r="C14">
        <v>2050041</v>
      </c>
      <c r="D14">
        <v>8</v>
      </c>
      <c r="E14">
        <v>28.9</v>
      </c>
      <c r="F14">
        <v>28.9</v>
      </c>
      <c r="G14">
        <v>28.9</v>
      </c>
      <c r="H14">
        <v>150</v>
      </c>
      <c r="I14">
        <v>0</v>
      </c>
      <c r="J14" s="1">
        <v>1</v>
      </c>
      <c r="K14" s="1">
        <v>28.9</v>
      </c>
      <c r="L14" s="19">
        <f t="shared" si="0"/>
        <v>28.9</v>
      </c>
      <c r="M14" s="2">
        <v>0</v>
      </c>
      <c r="N14" t="s">
        <v>16</v>
      </c>
      <c r="O14" t="s">
        <v>19</v>
      </c>
    </row>
    <row r="15" spans="1:16" x14ac:dyDescent="0.35">
      <c r="A15" t="s">
        <v>190</v>
      </c>
      <c r="B15" t="s">
        <v>40</v>
      </c>
      <c r="C15">
        <v>2050016</v>
      </c>
      <c r="D15">
        <v>9</v>
      </c>
      <c r="E15">
        <v>902.86</v>
      </c>
      <c r="F15">
        <v>902.86</v>
      </c>
      <c r="G15">
        <v>902.86</v>
      </c>
      <c r="H15">
        <v>850</v>
      </c>
      <c r="I15">
        <v>0</v>
      </c>
      <c r="J15" s="1">
        <v>50</v>
      </c>
      <c r="K15" s="1">
        <v>45143</v>
      </c>
      <c r="L15" s="19">
        <f t="shared" si="0"/>
        <v>45143</v>
      </c>
      <c r="M15" s="2">
        <v>1.7000000000000001E-2</v>
      </c>
      <c r="N15" t="s">
        <v>16</v>
      </c>
      <c r="O15" t="s">
        <v>19</v>
      </c>
    </row>
    <row r="16" spans="1:16" x14ac:dyDescent="0.35">
      <c r="A16" t="s">
        <v>191</v>
      </c>
      <c r="B16" t="s">
        <v>23</v>
      </c>
      <c r="C16">
        <v>3020010</v>
      </c>
      <c r="D16">
        <v>10</v>
      </c>
      <c r="E16" s="3">
        <v>4329.6400000000003</v>
      </c>
      <c r="F16" s="3">
        <v>4329.6400000000003</v>
      </c>
      <c r="G16" s="3">
        <v>4329.6400000000003</v>
      </c>
      <c r="H16" s="3">
        <v>4000</v>
      </c>
      <c r="I16">
        <v>0</v>
      </c>
      <c r="J16" s="1">
        <v>11</v>
      </c>
      <c r="K16" s="1">
        <v>47626.04</v>
      </c>
      <c r="L16" s="19">
        <f t="shared" si="0"/>
        <v>47626.04</v>
      </c>
      <c r="M16" s="2">
        <v>1.7999999999999999E-2</v>
      </c>
      <c r="N16" t="s">
        <v>16</v>
      </c>
      <c r="O16" t="s">
        <v>19</v>
      </c>
    </row>
    <row r="17" spans="1:15" x14ac:dyDescent="0.35">
      <c r="A17" t="s">
        <v>51</v>
      </c>
      <c r="B17" t="s">
        <v>18</v>
      </c>
      <c r="C17">
        <v>4020033</v>
      </c>
      <c r="D17">
        <v>11</v>
      </c>
      <c r="E17">
        <v>622</v>
      </c>
      <c r="F17">
        <v>622</v>
      </c>
      <c r="G17">
        <v>622</v>
      </c>
      <c r="H17">
        <v>500</v>
      </c>
      <c r="I17">
        <v>0</v>
      </c>
      <c r="J17" s="1">
        <v>80</v>
      </c>
      <c r="K17" s="1">
        <v>49760</v>
      </c>
      <c r="L17" s="19">
        <f t="shared" si="0"/>
        <v>49760</v>
      </c>
      <c r="M17" s="2">
        <v>1.9E-2</v>
      </c>
      <c r="N17" t="s">
        <v>16</v>
      </c>
      <c r="O17" t="s">
        <v>19</v>
      </c>
    </row>
    <row r="18" spans="1:15" x14ac:dyDescent="0.35">
      <c r="A18" t="s">
        <v>192</v>
      </c>
      <c r="B18" t="s">
        <v>22</v>
      </c>
      <c r="C18">
        <v>4030200</v>
      </c>
      <c r="D18">
        <v>12</v>
      </c>
      <c r="E18">
        <v>9</v>
      </c>
      <c r="F18">
        <v>9</v>
      </c>
      <c r="G18">
        <v>9</v>
      </c>
      <c r="H18">
        <v>10</v>
      </c>
      <c r="I18">
        <v>0</v>
      </c>
      <c r="J18" s="1">
        <v>2500</v>
      </c>
      <c r="K18" s="1">
        <v>22500</v>
      </c>
      <c r="L18" s="19">
        <f t="shared" si="0"/>
        <v>22500</v>
      </c>
      <c r="M18" s="2">
        <v>8.0000000000000002E-3</v>
      </c>
      <c r="N18" t="s">
        <v>16</v>
      </c>
      <c r="O18" t="s">
        <v>19</v>
      </c>
    </row>
    <row r="19" spans="1:15" x14ac:dyDescent="0.35">
      <c r="A19" t="s">
        <v>93</v>
      </c>
      <c r="B19" t="s">
        <v>18</v>
      </c>
      <c r="C19">
        <v>7137001</v>
      </c>
      <c r="D19">
        <v>13</v>
      </c>
      <c r="E19">
        <v>0</v>
      </c>
      <c r="F19">
        <v>0</v>
      </c>
      <c r="G19">
        <v>0</v>
      </c>
      <c r="H19" s="3">
        <v>1360</v>
      </c>
      <c r="I19">
        <v>0</v>
      </c>
      <c r="J19" s="1">
        <v>2</v>
      </c>
      <c r="K19" s="1">
        <v>0</v>
      </c>
      <c r="L19" s="19">
        <f t="shared" si="0"/>
        <v>0</v>
      </c>
      <c r="M19" s="2">
        <v>0</v>
      </c>
      <c r="N19" t="s">
        <v>16</v>
      </c>
      <c r="O19" t="s">
        <v>19</v>
      </c>
    </row>
    <row r="20" spans="1:15" x14ac:dyDescent="0.35">
      <c r="A20" t="s">
        <v>94</v>
      </c>
      <c r="B20" t="s">
        <v>49</v>
      </c>
      <c r="C20">
        <v>8267030</v>
      </c>
      <c r="D20">
        <v>14</v>
      </c>
      <c r="E20" s="3">
        <v>45389.13</v>
      </c>
      <c r="F20" s="3">
        <v>45389.13</v>
      </c>
      <c r="G20" s="3">
        <v>45389.13</v>
      </c>
      <c r="H20" s="3">
        <v>37400</v>
      </c>
      <c r="I20">
        <v>0</v>
      </c>
      <c r="J20" s="1">
        <v>1</v>
      </c>
      <c r="K20" s="1">
        <v>45389.13</v>
      </c>
      <c r="L20" s="19">
        <f t="shared" si="0"/>
        <v>45389.13</v>
      </c>
      <c r="M20" s="2">
        <v>1.7000000000000001E-2</v>
      </c>
      <c r="N20" t="s">
        <v>16</v>
      </c>
      <c r="O20" t="s">
        <v>19</v>
      </c>
    </row>
    <row r="21" spans="1:15" x14ac:dyDescent="0.35">
      <c r="A21" t="s">
        <v>193</v>
      </c>
      <c r="B21" t="s">
        <v>22</v>
      </c>
      <c r="C21">
        <v>6037050</v>
      </c>
      <c r="D21">
        <v>15</v>
      </c>
      <c r="E21">
        <v>3</v>
      </c>
      <c r="F21">
        <v>3</v>
      </c>
      <c r="G21">
        <v>3</v>
      </c>
      <c r="H21">
        <v>136</v>
      </c>
      <c r="I21">
        <v>0</v>
      </c>
      <c r="J21" s="1">
        <v>125</v>
      </c>
      <c r="K21" s="1">
        <v>375</v>
      </c>
      <c r="L21" s="19">
        <f t="shared" si="0"/>
        <v>375</v>
      </c>
      <c r="M21" s="2">
        <v>0</v>
      </c>
      <c r="N21" t="s">
        <v>16</v>
      </c>
      <c r="O21" t="s">
        <v>19</v>
      </c>
    </row>
    <row r="22" spans="1:15" x14ac:dyDescent="0.35">
      <c r="A22" t="s">
        <v>194</v>
      </c>
      <c r="B22" t="s">
        <v>22</v>
      </c>
      <c r="C22">
        <v>4030004</v>
      </c>
      <c r="D22">
        <v>16</v>
      </c>
      <c r="E22">
        <v>129</v>
      </c>
      <c r="F22">
        <v>129</v>
      </c>
      <c r="G22">
        <v>129</v>
      </c>
      <c r="H22">
        <v>124</v>
      </c>
      <c r="I22">
        <v>0</v>
      </c>
      <c r="J22" s="1">
        <v>500</v>
      </c>
      <c r="K22" s="1">
        <v>64500</v>
      </c>
      <c r="L22" s="19">
        <f t="shared" si="0"/>
        <v>64500</v>
      </c>
      <c r="M22" s="2">
        <v>2.4E-2</v>
      </c>
      <c r="N22" t="s">
        <v>16</v>
      </c>
      <c r="O22" t="s">
        <v>19</v>
      </c>
    </row>
    <row r="23" spans="1:15" x14ac:dyDescent="0.35">
      <c r="A23" t="s">
        <v>195</v>
      </c>
      <c r="B23" t="s">
        <v>22</v>
      </c>
      <c r="C23">
        <v>4030006</v>
      </c>
      <c r="D23">
        <v>17</v>
      </c>
      <c r="E23">
        <v>1</v>
      </c>
      <c r="F23">
        <v>1</v>
      </c>
      <c r="G23">
        <v>1</v>
      </c>
      <c r="H23">
        <v>1</v>
      </c>
      <c r="I23">
        <v>0</v>
      </c>
      <c r="J23" s="1">
        <v>500</v>
      </c>
      <c r="K23" s="1">
        <v>500</v>
      </c>
      <c r="L23" s="19">
        <f t="shared" si="0"/>
        <v>500</v>
      </c>
      <c r="M23" s="2">
        <v>0</v>
      </c>
      <c r="N23" t="s">
        <v>16</v>
      </c>
      <c r="O23" t="s">
        <v>19</v>
      </c>
    </row>
    <row r="24" spans="1:15" x14ac:dyDescent="0.35">
      <c r="A24" t="s">
        <v>196</v>
      </c>
      <c r="B24" t="s">
        <v>22</v>
      </c>
      <c r="C24">
        <v>2027050</v>
      </c>
      <c r="D24">
        <v>18</v>
      </c>
      <c r="E24">
        <v>8</v>
      </c>
      <c r="F24">
        <v>8</v>
      </c>
      <c r="G24">
        <v>8</v>
      </c>
      <c r="H24">
        <v>12</v>
      </c>
      <c r="I24">
        <v>0</v>
      </c>
      <c r="J24" s="1">
        <v>505</v>
      </c>
      <c r="K24" s="1">
        <v>4040</v>
      </c>
      <c r="L24" s="19">
        <f t="shared" si="0"/>
        <v>4040</v>
      </c>
      <c r="M24" s="2">
        <v>2E-3</v>
      </c>
      <c r="N24" t="s">
        <v>16</v>
      </c>
      <c r="O24" t="s">
        <v>19</v>
      </c>
    </row>
    <row r="25" spans="1:15" x14ac:dyDescent="0.35">
      <c r="A25" t="s">
        <v>197</v>
      </c>
      <c r="B25" t="s">
        <v>22</v>
      </c>
      <c r="C25">
        <v>3087050</v>
      </c>
      <c r="D25">
        <v>19</v>
      </c>
      <c r="E25">
        <v>0</v>
      </c>
      <c r="F25">
        <v>0</v>
      </c>
      <c r="G25">
        <v>0</v>
      </c>
      <c r="H25">
        <v>1</v>
      </c>
      <c r="I25">
        <v>0</v>
      </c>
      <c r="J25" s="1">
        <v>500</v>
      </c>
      <c r="K25" s="1">
        <v>0</v>
      </c>
      <c r="L25" s="19">
        <f t="shared" si="0"/>
        <v>0</v>
      </c>
      <c r="M25" s="2">
        <v>0</v>
      </c>
      <c r="N25" t="s">
        <v>16</v>
      </c>
      <c r="O25" t="s">
        <v>19</v>
      </c>
    </row>
    <row r="26" spans="1:15" x14ac:dyDescent="0.35">
      <c r="A26" t="s">
        <v>100</v>
      </c>
      <c r="B26" t="s">
        <v>15</v>
      </c>
      <c r="C26">
        <v>5010001</v>
      </c>
      <c r="D26">
        <v>20</v>
      </c>
      <c r="E26">
        <v>1</v>
      </c>
      <c r="F26">
        <v>1</v>
      </c>
      <c r="G26">
        <v>1</v>
      </c>
      <c r="H26">
        <v>1</v>
      </c>
      <c r="I26">
        <v>0</v>
      </c>
      <c r="J26" s="1">
        <v>13950</v>
      </c>
      <c r="K26" s="1">
        <v>13950</v>
      </c>
      <c r="L26" s="19">
        <f t="shared" si="0"/>
        <v>13950</v>
      </c>
      <c r="M26" s="2">
        <v>5.0000000000000001E-3</v>
      </c>
      <c r="N26" t="s">
        <v>16</v>
      </c>
      <c r="O26" t="s">
        <v>19</v>
      </c>
    </row>
    <row r="27" spans="1:15" x14ac:dyDescent="0.35">
      <c r="A27" t="s">
        <v>101</v>
      </c>
      <c r="B27" t="s">
        <v>23</v>
      </c>
      <c r="C27">
        <v>5010005</v>
      </c>
      <c r="D27">
        <v>21</v>
      </c>
      <c r="E27">
        <v>210.07</v>
      </c>
      <c r="F27">
        <v>210.07</v>
      </c>
      <c r="G27">
        <v>210.07</v>
      </c>
      <c r="H27" s="3">
        <v>1950</v>
      </c>
      <c r="I27">
        <v>0</v>
      </c>
      <c r="J27" s="1">
        <v>3.19</v>
      </c>
      <c r="K27" s="1">
        <v>670.12</v>
      </c>
      <c r="L27" s="19">
        <f t="shared" si="0"/>
        <v>670.12329999999997</v>
      </c>
      <c r="M27" s="2">
        <v>0</v>
      </c>
      <c r="N27" t="s">
        <v>16</v>
      </c>
      <c r="O27" t="s">
        <v>19</v>
      </c>
    </row>
    <row r="28" spans="1:15" x14ac:dyDescent="0.35">
      <c r="A28" t="s">
        <v>198</v>
      </c>
      <c r="B28" t="s">
        <v>23</v>
      </c>
      <c r="C28">
        <v>5010008</v>
      </c>
      <c r="D28">
        <v>22</v>
      </c>
      <c r="E28">
        <v>0</v>
      </c>
      <c r="F28">
        <v>0</v>
      </c>
      <c r="G28">
        <v>0</v>
      </c>
      <c r="H28">
        <v>191</v>
      </c>
      <c r="I28">
        <v>0</v>
      </c>
      <c r="J28" s="1">
        <v>3.19</v>
      </c>
      <c r="K28" s="1">
        <v>0</v>
      </c>
      <c r="L28" s="19">
        <f t="shared" si="0"/>
        <v>0</v>
      </c>
      <c r="M28" s="2">
        <v>0</v>
      </c>
      <c r="N28" t="s">
        <v>16</v>
      </c>
      <c r="O28" t="s">
        <v>19</v>
      </c>
    </row>
    <row r="29" spans="1:15" x14ac:dyDescent="0.35">
      <c r="A29" t="s">
        <v>199</v>
      </c>
      <c r="B29" t="s">
        <v>200</v>
      </c>
      <c r="C29">
        <v>5010025</v>
      </c>
      <c r="D29">
        <v>23</v>
      </c>
      <c r="E29">
        <v>0</v>
      </c>
      <c r="F29">
        <v>0</v>
      </c>
      <c r="G29">
        <v>0</v>
      </c>
      <c r="H29">
        <v>1</v>
      </c>
      <c r="I29">
        <v>0</v>
      </c>
      <c r="J29" s="1">
        <v>300</v>
      </c>
      <c r="K29" s="1">
        <v>0</v>
      </c>
      <c r="L29" s="19">
        <f t="shared" si="0"/>
        <v>0</v>
      </c>
      <c r="M29" s="2">
        <v>0</v>
      </c>
      <c r="N29" t="s">
        <v>16</v>
      </c>
      <c r="O29" t="s">
        <v>19</v>
      </c>
    </row>
    <row r="30" spans="1:15" x14ac:dyDescent="0.35">
      <c r="A30" t="s">
        <v>201</v>
      </c>
      <c r="B30" t="s">
        <v>200</v>
      </c>
      <c r="C30">
        <v>5010051</v>
      </c>
      <c r="D30">
        <v>24</v>
      </c>
      <c r="E30" s="3">
        <v>5690.65</v>
      </c>
      <c r="F30" s="3">
        <v>5690.65</v>
      </c>
      <c r="G30" s="3">
        <v>5690.65</v>
      </c>
      <c r="H30" s="3">
        <v>5506</v>
      </c>
      <c r="I30">
        <v>0</v>
      </c>
      <c r="J30" s="1">
        <v>72.2</v>
      </c>
      <c r="K30" s="1">
        <v>410864.93</v>
      </c>
      <c r="L30" s="19">
        <f t="shared" si="0"/>
        <v>410864.93</v>
      </c>
      <c r="M30" s="2">
        <v>0.153</v>
      </c>
      <c r="N30" t="s">
        <v>16</v>
      </c>
      <c r="O30" t="s">
        <v>19</v>
      </c>
    </row>
    <row r="31" spans="1:15" x14ac:dyDescent="0.35">
      <c r="A31" t="s">
        <v>202</v>
      </c>
      <c r="B31" t="s">
        <v>200</v>
      </c>
      <c r="C31">
        <v>5010057</v>
      </c>
      <c r="D31">
        <v>25</v>
      </c>
      <c r="E31" s="3">
        <v>4031.69</v>
      </c>
      <c r="F31" s="3">
        <v>4031.69</v>
      </c>
      <c r="G31" s="3">
        <v>4031.69</v>
      </c>
      <c r="H31" s="3">
        <v>4129</v>
      </c>
      <c r="I31">
        <v>0</v>
      </c>
      <c r="J31" s="1">
        <v>79.3</v>
      </c>
      <c r="K31" s="1">
        <v>319713.02</v>
      </c>
      <c r="L31" s="19">
        <f t="shared" si="0"/>
        <v>319713.01699999999</v>
      </c>
      <c r="M31" s="2">
        <v>0.11899999999999999</v>
      </c>
      <c r="N31" t="s">
        <v>16</v>
      </c>
      <c r="O31" t="s">
        <v>19</v>
      </c>
    </row>
    <row r="32" spans="1:15" x14ac:dyDescent="0.35">
      <c r="A32" t="s">
        <v>203</v>
      </c>
      <c r="B32" t="s">
        <v>23</v>
      </c>
      <c r="C32">
        <v>5010002</v>
      </c>
      <c r="D32">
        <v>26</v>
      </c>
      <c r="E32" s="3">
        <v>47953.4</v>
      </c>
      <c r="F32" s="3">
        <v>47953.4</v>
      </c>
      <c r="G32" s="3">
        <v>47953.4</v>
      </c>
      <c r="H32" s="3">
        <v>50053</v>
      </c>
      <c r="I32">
        <v>0</v>
      </c>
      <c r="J32" s="1">
        <v>3.19</v>
      </c>
      <c r="K32" s="1">
        <v>152971.35</v>
      </c>
      <c r="L32" s="19">
        <f t="shared" si="0"/>
        <v>152971.34599999999</v>
      </c>
      <c r="M32" s="2">
        <v>5.7000000000000002E-2</v>
      </c>
      <c r="N32" t="s">
        <v>16</v>
      </c>
      <c r="O32" t="s">
        <v>19</v>
      </c>
    </row>
    <row r="33" spans="1:15" x14ac:dyDescent="0.35">
      <c r="A33" t="s">
        <v>204</v>
      </c>
      <c r="B33" t="s">
        <v>200</v>
      </c>
      <c r="C33">
        <v>8507031</v>
      </c>
      <c r="D33">
        <v>27</v>
      </c>
      <c r="E33">
        <v>0</v>
      </c>
      <c r="F33">
        <v>0</v>
      </c>
      <c r="G33">
        <v>0</v>
      </c>
      <c r="H33">
        <v>100</v>
      </c>
      <c r="I33">
        <v>0</v>
      </c>
      <c r="J33" s="1">
        <v>300</v>
      </c>
      <c r="K33" s="1">
        <v>0</v>
      </c>
      <c r="L33" s="19">
        <f t="shared" si="0"/>
        <v>0</v>
      </c>
      <c r="M33" s="2">
        <v>0</v>
      </c>
      <c r="N33" t="s">
        <v>16</v>
      </c>
      <c r="O33" t="s">
        <v>19</v>
      </c>
    </row>
    <row r="34" spans="1:15" x14ac:dyDescent="0.35">
      <c r="A34" t="s">
        <v>205</v>
      </c>
      <c r="B34" t="s">
        <v>200</v>
      </c>
      <c r="C34">
        <v>5010061</v>
      </c>
      <c r="D34">
        <v>28</v>
      </c>
      <c r="E34">
        <v>165.96</v>
      </c>
      <c r="F34">
        <v>165.96</v>
      </c>
      <c r="G34">
        <v>165.96</v>
      </c>
      <c r="H34">
        <v>375</v>
      </c>
      <c r="I34">
        <v>0</v>
      </c>
      <c r="J34" s="1">
        <v>140</v>
      </c>
      <c r="K34" s="1">
        <v>23234.400000000001</v>
      </c>
      <c r="L34" s="19">
        <f t="shared" si="0"/>
        <v>23234.400000000001</v>
      </c>
      <c r="M34" s="2">
        <v>8.9999999999999993E-3</v>
      </c>
      <c r="N34" t="s">
        <v>16</v>
      </c>
      <c r="O34" t="s">
        <v>19</v>
      </c>
    </row>
    <row r="35" spans="1:15" x14ac:dyDescent="0.35">
      <c r="A35" t="s">
        <v>206</v>
      </c>
      <c r="B35" t="s">
        <v>200</v>
      </c>
      <c r="C35">
        <v>8357031</v>
      </c>
      <c r="D35">
        <v>29</v>
      </c>
      <c r="E35">
        <v>12.5</v>
      </c>
      <c r="F35">
        <v>12.5</v>
      </c>
      <c r="G35">
        <v>12.5</v>
      </c>
      <c r="H35">
        <v>19</v>
      </c>
      <c r="I35">
        <v>0</v>
      </c>
      <c r="J35" s="1">
        <v>300</v>
      </c>
      <c r="K35" s="1">
        <v>3750</v>
      </c>
      <c r="L35" s="19">
        <f t="shared" si="0"/>
        <v>3750</v>
      </c>
      <c r="M35" s="2">
        <v>1E-3</v>
      </c>
      <c r="N35" t="s">
        <v>16</v>
      </c>
      <c r="O35" t="s">
        <v>19</v>
      </c>
    </row>
    <row r="36" spans="1:15" x14ac:dyDescent="0.35">
      <c r="A36" t="s">
        <v>35</v>
      </c>
      <c r="B36" t="s">
        <v>23</v>
      </c>
      <c r="C36">
        <v>6020108</v>
      </c>
      <c r="D36">
        <v>30</v>
      </c>
      <c r="E36">
        <v>36.479999999999997</v>
      </c>
      <c r="F36">
        <v>36.479999999999997</v>
      </c>
      <c r="G36">
        <v>36.479999999999997</v>
      </c>
      <c r="H36">
        <v>175</v>
      </c>
      <c r="I36">
        <v>0</v>
      </c>
      <c r="J36" s="1">
        <v>80</v>
      </c>
      <c r="K36" s="1">
        <v>2918.4</v>
      </c>
      <c r="L36" s="19">
        <f t="shared" si="0"/>
        <v>2918.3999999999996</v>
      </c>
      <c r="M36" s="2">
        <v>1E-3</v>
      </c>
      <c r="N36" t="s">
        <v>16</v>
      </c>
      <c r="O36" t="s">
        <v>19</v>
      </c>
    </row>
    <row r="37" spans="1:15" x14ac:dyDescent="0.35">
      <c r="A37" t="s">
        <v>207</v>
      </c>
      <c r="B37" t="s">
        <v>23</v>
      </c>
      <c r="C37">
        <v>6030048</v>
      </c>
      <c r="D37">
        <v>31</v>
      </c>
      <c r="E37">
        <v>296.18</v>
      </c>
      <c r="F37">
        <v>296.18</v>
      </c>
      <c r="G37">
        <v>296.18</v>
      </c>
      <c r="H37">
        <v>140</v>
      </c>
      <c r="I37">
        <v>0</v>
      </c>
      <c r="J37" s="1">
        <v>100</v>
      </c>
      <c r="K37" s="1">
        <v>29618</v>
      </c>
      <c r="L37" s="19">
        <f t="shared" si="0"/>
        <v>29618</v>
      </c>
      <c r="M37" s="2">
        <v>1.0999999999999999E-2</v>
      </c>
      <c r="N37" t="s">
        <v>16</v>
      </c>
      <c r="O37" t="s">
        <v>19</v>
      </c>
    </row>
    <row r="38" spans="1:15" x14ac:dyDescent="0.35">
      <c r="A38" t="s">
        <v>208</v>
      </c>
      <c r="B38" t="s">
        <v>23</v>
      </c>
      <c r="C38">
        <v>6030040</v>
      </c>
      <c r="D38">
        <v>32</v>
      </c>
      <c r="E38">
        <v>0</v>
      </c>
      <c r="F38">
        <v>0</v>
      </c>
      <c r="G38">
        <v>0</v>
      </c>
      <c r="H38">
        <v>10</v>
      </c>
      <c r="I38">
        <v>0</v>
      </c>
      <c r="J38" s="1">
        <v>70</v>
      </c>
      <c r="K38" s="1">
        <v>0</v>
      </c>
      <c r="L38" s="19">
        <f t="shared" si="0"/>
        <v>0</v>
      </c>
      <c r="M38" s="2">
        <v>0</v>
      </c>
      <c r="N38" t="s">
        <v>16</v>
      </c>
      <c r="O38" t="s">
        <v>19</v>
      </c>
    </row>
    <row r="39" spans="1:15" x14ac:dyDescent="0.35">
      <c r="A39" t="s">
        <v>209</v>
      </c>
      <c r="B39" t="s">
        <v>23</v>
      </c>
      <c r="C39">
        <v>6030044</v>
      </c>
      <c r="D39">
        <v>33</v>
      </c>
      <c r="E39">
        <v>0</v>
      </c>
      <c r="F39">
        <v>0</v>
      </c>
      <c r="G39">
        <v>0</v>
      </c>
      <c r="H39">
        <v>10</v>
      </c>
      <c r="I39">
        <v>0</v>
      </c>
      <c r="J39" s="1">
        <v>80</v>
      </c>
      <c r="K39" s="1">
        <v>0</v>
      </c>
      <c r="L39" s="19">
        <f t="shared" si="0"/>
        <v>0</v>
      </c>
      <c r="M39" s="2">
        <v>0</v>
      </c>
      <c r="N39" t="s">
        <v>16</v>
      </c>
      <c r="O39" t="s">
        <v>19</v>
      </c>
    </row>
    <row r="40" spans="1:15" x14ac:dyDescent="0.35">
      <c r="A40" t="s">
        <v>210</v>
      </c>
      <c r="B40" t="s">
        <v>18</v>
      </c>
      <c r="C40">
        <v>8067001</v>
      </c>
      <c r="D40">
        <v>34</v>
      </c>
      <c r="E40" s="3">
        <v>1598.41</v>
      </c>
      <c r="F40" s="3">
        <v>1598.41</v>
      </c>
      <c r="G40" s="3">
        <v>1598.41</v>
      </c>
      <c r="H40">
        <v>400</v>
      </c>
      <c r="I40">
        <v>0</v>
      </c>
      <c r="J40" s="1">
        <v>30</v>
      </c>
      <c r="K40" s="1">
        <v>47952.3</v>
      </c>
      <c r="L40" s="19">
        <f t="shared" si="0"/>
        <v>47952.3</v>
      </c>
      <c r="M40" s="2">
        <v>1.7999999999999999E-2</v>
      </c>
      <c r="N40" t="s">
        <v>16</v>
      </c>
      <c r="O40" t="s">
        <v>19</v>
      </c>
    </row>
    <row r="41" spans="1:15" x14ac:dyDescent="0.35">
      <c r="A41" t="s">
        <v>211</v>
      </c>
      <c r="B41" t="s">
        <v>23</v>
      </c>
      <c r="C41">
        <v>6030080</v>
      </c>
      <c r="D41">
        <v>35</v>
      </c>
      <c r="E41">
        <v>108.61</v>
      </c>
      <c r="F41">
        <v>108.61</v>
      </c>
      <c r="G41">
        <v>108.61</v>
      </c>
      <c r="H41">
        <v>140</v>
      </c>
      <c r="I41">
        <v>0</v>
      </c>
      <c r="J41" s="1">
        <v>1</v>
      </c>
      <c r="K41" s="1">
        <v>108.61</v>
      </c>
      <c r="L41" s="19">
        <f t="shared" si="0"/>
        <v>108.61</v>
      </c>
      <c r="M41" s="2">
        <v>0</v>
      </c>
      <c r="N41" t="s">
        <v>16</v>
      </c>
      <c r="O41" t="s">
        <v>19</v>
      </c>
    </row>
    <row r="42" spans="1:15" x14ac:dyDescent="0.35">
      <c r="A42" t="s">
        <v>212</v>
      </c>
      <c r="B42" t="s">
        <v>22</v>
      </c>
      <c r="C42">
        <v>2027050</v>
      </c>
      <c r="D42">
        <v>36</v>
      </c>
      <c r="E42">
        <v>9</v>
      </c>
      <c r="F42">
        <v>9</v>
      </c>
      <c r="G42">
        <v>9</v>
      </c>
      <c r="H42">
        <v>8</v>
      </c>
      <c r="I42">
        <v>0</v>
      </c>
      <c r="J42" s="1">
        <v>10000</v>
      </c>
      <c r="K42" s="1">
        <v>90000</v>
      </c>
      <c r="L42" s="19">
        <f t="shared" si="0"/>
        <v>90000</v>
      </c>
      <c r="M42" s="2">
        <v>3.4000000000000002E-2</v>
      </c>
      <c r="N42" t="s">
        <v>16</v>
      </c>
      <c r="O42" t="s">
        <v>19</v>
      </c>
    </row>
    <row r="43" spans="1:15" x14ac:dyDescent="0.35">
      <c r="A43" t="s">
        <v>213</v>
      </c>
      <c r="B43" t="s">
        <v>18</v>
      </c>
      <c r="C43">
        <v>8030010</v>
      </c>
      <c r="D43">
        <v>37</v>
      </c>
      <c r="E43">
        <v>130.33000000000001</v>
      </c>
      <c r="F43">
        <v>130.33000000000001</v>
      </c>
      <c r="G43">
        <v>130.33000000000001</v>
      </c>
      <c r="H43">
        <v>100</v>
      </c>
      <c r="I43">
        <v>0</v>
      </c>
      <c r="J43" s="1">
        <v>40</v>
      </c>
      <c r="K43" s="1">
        <v>5213.2</v>
      </c>
      <c r="L43" s="19">
        <f t="shared" si="0"/>
        <v>5213.2000000000007</v>
      </c>
      <c r="M43" s="2">
        <v>2E-3</v>
      </c>
      <c r="N43" t="s">
        <v>16</v>
      </c>
      <c r="O43" t="s">
        <v>19</v>
      </c>
    </row>
    <row r="44" spans="1:15" x14ac:dyDescent="0.35">
      <c r="A44" t="s">
        <v>214</v>
      </c>
      <c r="B44" t="s">
        <v>20</v>
      </c>
      <c r="C44">
        <v>8507010</v>
      </c>
      <c r="D44">
        <v>38</v>
      </c>
      <c r="E44" s="3">
        <v>1602.62</v>
      </c>
      <c r="F44" s="3">
        <v>1602.62</v>
      </c>
      <c r="G44" s="3">
        <v>1602.62</v>
      </c>
      <c r="H44">
        <v>450</v>
      </c>
      <c r="I44">
        <v>0</v>
      </c>
      <c r="J44" s="1">
        <v>7</v>
      </c>
      <c r="K44" s="1">
        <v>11218.34</v>
      </c>
      <c r="L44" s="19">
        <f t="shared" si="0"/>
        <v>11218.34</v>
      </c>
      <c r="M44" s="2">
        <v>4.0000000000000001E-3</v>
      </c>
      <c r="N44" t="s">
        <v>16</v>
      </c>
      <c r="O44" t="s">
        <v>19</v>
      </c>
    </row>
    <row r="45" spans="1:15" x14ac:dyDescent="0.35">
      <c r="A45" t="s">
        <v>215</v>
      </c>
      <c r="B45" t="s">
        <v>20</v>
      </c>
      <c r="C45">
        <v>8030044</v>
      </c>
      <c r="D45">
        <v>39</v>
      </c>
      <c r="E45" s="3">
        <v>20748.39</v>
      </c>
      <c r="F45" s="3">
        <v>20748.39</v>
      </c>
      <c r="G45" s="3">
        <v>20748.39</v>
      </c>
      <c r="H45" s="3">
        <v>8500</v>
      </c>
      <c r="I45">
        <v>0</v>
      </c>
      <c r="J45" s="1">
        <v>5</v>
      </c>
      <c r="K45" s="1">
        <v>103741.95</v>
      </c>
      <c r="L45" s="19">
        <f t="shared" si="0"/>
        <v>103741.95</v>
      </c>
      <c r="M45" s="2">
        <v>3.9E-2</v>
      </c>
      <c r="N45" t="s">
        <v>16</v>
      </c>
      <c r="O45" t="s">
        <v>19</v>
      </c>
    </row>
    <row r="46" spans="1:15" x14ac:dyDescent="0.35">
      <c r="A46" t="s">
        <v>216</v>
      </c>
      <c r="B46" t="s">
        <v>20</v>
      </c>
      <c r="C46">
        <v>8030046</v>
      </c>
      <c r="D46">
        <v>40</v>
      </c>
      <c r="E46" s="3">
        <v>29503.84</v>
      </c>
      <c r="F46" s="3">
        <v>29503.84</v>
      </c>
      <c r="G46" s="3">
        <v>29503.84</v>
      </c>
      <c r="H46" s="3">
        <v>30500</v>
      </c>
      <c r="I46">
        <v>0</v>
      </c>
      <c r="J46" s="1">
        <v>5</v>
      </c>
      <c r="K46" s="1">
        <v>147519.20000000001</v>
      </c>
      <c r="L46" s="19">
        <f t="shared" si="0"/>
        <v>147519.20000000001</v>
      </c>
      <c r="M46" s="2">
        <v>5.5E-2</v>
      </c>
      <c r="N46" t="s">
        <v>16</v>
      </c>
      <c r="O46" t="s">
        <v>19</v>
      </c>
    </row>
    <row r="47" spans="1:15" x14ac:dyDescent="0.35">
      <c r="A47" t="s">
        <v>217</v>
      </c>
      <c r="B47" t="s">
        <v>18</v>
      </c>
      <c r="C47">
        <v>8030030</v>
      </c>
      <c r="D47">
        <v>41</v>
      </c>
      <c r="E47">
        <v>193.66</v>
      </c>
      <c r="F47">
        <v>193.66</v>
      </c>
      <c r="G47">
        <v>193.66</v>
      </c>
      <c r="H47">
        <v>120</v>
      </c>
      <c r="I47">
        <v>0</v>
      </c>
      <c r="J47" s="1">
        <v>30</v>
      </c>
      <c r="K47" s="1">
        <v>5809.8</v>
      </c>
      <c r="L47" s="19">
        <f t="shared" si="0"/>
        <v>5809.8</v>
      </c>
      <c r="M47" s="2">
        <v>2E-3</v>
      </c>
      <c r="N47" t="s">
        <v>16</v>
      </c>
      <c r="O47" t="s">
        <v>19</v>
      </c>
    </row>
    <row r="48" spans="1:15" x14ac:dyDescent="0.35">
      <c r="A48" t="s">
        <v>218</v>
      </c>
      <c r="B48" t="s">
        <v>18</v>
      </c>
      <c r="C48">
        <v>7137001</v>
      </c>
      <c r="D48">
        <v>42</v>
      </c>
      <c r="E48">
        <v>0</v>
      </c>
      <c r="F48">
        <v>0</v>
      </c>
      <c r="G48">
        <v>0</v>
      </c>
      <c r="H48">
        <v>47</v>
      </c>
      <c r="I48">
        <v>0</v>
      </c>
      <c r="J48" s="1">
        <v>20</v>
      </c>
      <c r="K48" s="1">
        <v>0</v>
      </c>
      <c r="L48" s="19">
        <f t="shared" si="0"/>
        <v>0</v>
      </c>
      <c r="M48" s="2">
        <v>0</v>
      </c>
      <c r="N48" t="s">
        <v>16</v>
      </c>
      <c r="O48" t="s">
        <v>19</v>
      </c>
    </row>
    <row r="49" spans="1:15" x14ac:dyDescent="0.35">
      <c r="A49" t="s">
        <v>219</v>
      </c>
      <c r="B49" t="s">
        <v>20</v>
      </c>
      <c r="C49">
        <v>8267010</v>
      </c>
      <c r="D49">
        <v>43</v>
      </c>
      <c r="E49">
        <v>0</v>
      </c>
      <c r="F49">
        <v>0</v>
      </c>
      <c r="G49">
        <v>0</v>
      </c>
      <c r="H49" s="3">
        <v>3916</v>
      </c>
      <c r="I49">
        <v>0</v>
      </c>
      <c r="J49" s="1">
        <v>0.01</v>
      </c>
      <c r="K49" s="1">
        <v>0</v>
      </c>
      <c r="L49" s="19">
        <f t="shared" si="0"/>
        <v>0</v>
      </c>
      <c r="M49" s="2">
        <v>0</v>
      </c>
      <c r="N49" t="s">
        <v>16</v>
      </c>
      <c r="O49" t="s">
        <v>19</v>
      </c>
    </row>
    <row r="50" spans="1:15" x14ac:dyDescent="0.35">
      <c r="A50" t="s">
        <v>220</v>
      </c>
      <c r="B50" t="s">
        <v>18</v>
      </c>
      <c r="C50">
        <v>8080120</v>
      </c>
      <c r="D50">
        <v>44</v>
      </c>
      <c r="E50" s="3">
        <v>1895</v>
      </c>
      <c r="F50" s="3">
        <v>1895</v>
      </c>
      <c r="G50" s="3">
        <v>1895</v>
      </c>
      <c r="H50" s="3">
        <v>2000</v>
      </c>
      <c r="I50">
        <v>0</v>
      </c>
      <c r="J50" s="1">
        <v>43</v>
      </c>
      <c r="K50" s="1">
        <v>81485</v>
      </c>
      <c r="L50" s="19">
        <f t="shared" si="0"/>
        <v>81485</v>
      </c>
      <c r="M50" s="2">
        <v>0.03</v>
      </c>
      <c r="N50" t="s">
        <v>16</v>
      </c>
      <c r="O50" t="s">
        <v>19</v>
      </c>
    </row>
    <row r="51" spans="1:15" x14ac:dyDescent="0.35">
      <c r="A51" t="s">
        <v>32</v>
      </c>
      <c r="B51" t="s">
        <v>22</v>
      </c>
      <c r="C51">
        <v>8100010</v>
      </c>
      <c r="D51">
        <v>45</v>
      </c>
      <c r="E51">
        <v>0</v>
      </c>
      <c r="F51">
        <v>0</v>
      </c>
      <c r="G51">
        <v>0</v>
      </c>
      <c r="H51">
        <v>4</v>
      </c>
      <c r="I51">
        <v>0</v>
      </c>
      <c r="J51" s="1">
        <v>50</v>
      </c>
      <c r="K51" s="1">
        <v>0</v>
      </c>
      <c r="L51" s="19">
        <f t="shared" si="0"/>
        <v>0</v>
      </c>
      <c r="M51" s="2">
        <v>0</v>
      </c>
      <c r="N51" t="s">
        <v>16</v>
      </c>
      <c r="O51" t="s">
        <v>19</v>
      </c>
    </row>
    <row r="52" spans="1:15" x14ac:dyDescent="0.35">
      <c r="A52" t="s">
        <v>221</v>
      </c>
      <c r="B52" t="s">
        <v>22</v>
      </c>
      <c r="C52">
        <v>8100340</v>
      </c>
      <c r="D52">
        <v>46</v>
      </c>
      <c r="E52">
        <v>0</v>
      </c>
      <c r="F52">
        <v>0</v>
      </c>
      <c r="G52">
        <v>0</v>
      </c>
      <c r="H52">
        <v>18</v>
      </c>
      <c r="I52">
        <v>0</v>
      </c>
      <c r="J52" s="1">
        <v>45</v>
      </c>
      <c r="K52" s="1">
        <v>0</v>
      </c>
      <c r="L52" s="19">
        <f t="shared" si="0"/>
        <v>0</v>
      </c>
      <c r="M52" s="2">
        <v>0</v>
      </c>
      <c r="N52" t="s">
        <v>16</v>
      </c>
      <c r="O52" t="s">
        <v>19</v>
      </c>
    </row>
    <row r="53" spans="1:15" x14ac:dyDescent="0.35">
      <c r="A53" t="s">
        <v>48</v>
      </c>
      <c r="B53" t="s">
        <v>18</v>
      </c>
      <c r="C53">
        <v>8100371</v>
      </c>
      <c r="D53">
        <v>47</v>
      </c>
      <c r="E53">
        <v>0</v>
      </c>
      <c r="F53">
        <v>0</v>
      </c>
      <c r="G53">
        <v>0</v>
      </c>
      <c r="H53">
        <v>266</v>
      </c>
      <c r="I53">
        <v>0</v>
      </c>
      <c r="J53" s="1">
        <v>8</v>
      </c>
      <c r="K53" s="1">
        <v>0</v>
      </c>
      <c r="L53" s="19">
        <f t="shared" si="0"/>
        <v>0</v>
      </c>
      <c r="M53" s="2">
        <v>0</v>
      </c>
      <c r="N53" t="s">
        <v>16</v>
      </c>
      <c r="O53" t="s">
        <v>19</v>
      </c>
    </row>
    <row r="54" spans="1:15" x14ac:dyDescent="0.35">
      <c r="A54" t="s">
        <v>55</v>
      </c>
      <c r="B54" t="s">
        <v>22</v>
      </c>
      <c r="C54">
        <v>8100403</v>
      </c>
      <c r="D54">
        <v>48</v>
      </c>
      <c r="E54">
        <v>5</v>
      </c>
      <c r="F54">
        <v>5</v>
      </c>
      <c r="G54">
        <v>5</v>
      </c>
      <c r="H54">
        <v>26</v>
      </c>
      <c r="I54">
        <v>0</v>
      </c>
      <c r="J54" s="1">
        <v>10</v>
      </c>
      <c r="K54" s="1">
        <v>50</v>
      </c>
      <c r="L54" s="19">
        <f t="shared" si="0"/>
        <v>50</v>
      </c>
      <c r="M54" s="2">
        <v>0</v>
      </c>
      <c r="N54" t="s">
        <v>16</v>
      </c>
      <c r="O54" t="s">
        <v>19</v>
      </c>
    </row>
    <row r="55" spans="1:15" x14ac:dyDescent="0.35">
      <c r="A55" t="s">
        <v>57</v>
      </c>
      <c r="B55" t="s">
        <v>20</v>
      </c>
      <c r="C55">
        <v>8100405</v>
      </c>
      <c r="D55">
        <v>49</v>
      </c>
      <c r="E55">
        <v>0</v>
      </c>
      <c r="F55">
        <v>0</v>
      </c>
      <c r="G55">
        <v>0</v>
      </c>
      <c r="H55">
        <v>57</v>
      </c>
      <c r="I55">
        <v>0</v>
      </c>
      <c r="J55" s="1">
        <v>17</v>
      </c>
      <c r="K55" s="1">
        <v>0</v>
      </c>
      <c r="L55" s="19">
        <f t="shared" si="0"/>
        <v>0</v>
      </c>
      <c r="M55" s="2">
        <v>0</v>
      </c>
      <c r="N55" t="s">
        <v>16</v>
      </c>
      <c r="O55" t="s">
        <v>19</v>
      </c>
    </row>
    <row r="56" spans="1:15" x14ac:dyDescent="0.35">
      <c r="A56" t="s">
        <v>222</v>
      </c>
      <c r="B56" t="s">
        <v>22</v>
      </c>
      <c r="C56">
        <v>8117050</v>
      </c>
      <c r="D56">
        <v>50</v>
      </c>
      <c r="E56">
        <v>335</v>
      </c>
      <c r="F56">
        <v>335</v>
      </c>
      <c r="G56">
        <v>335</v>
      </c>
      <c r="H56">
        <v>270</v>
      </c>
      <c r="I56">
        <v>0</v>
      </c>
      <c r="J56" s="1">
        <v>38</v>
      </c>
      <c r="K56" s="1">
        <v>12730</v>
      </c>
      <c r="L56" s="19">
        <f t="shared" si="0"/>
        <v>12730</v>
      </c>
      <c r="M56" s="2">
        <v>5.0000000000000001E-3</v>
      </c>
      <c r="N56" t="s">
        <v>16</v>
      </c>
      <c r="O56" t="s">
        <v>19</v>
      </c>
    </row>
    <row r="57" spans="1:15" x14ac:dyDescent="0.35">
      <c r="A57" t="s">
        <v>223</v>
      </c>
      <c r="B57" t="s">
        <v>22</v>
      </c>
      <c r="C57">
        <v>2067050</v>
      </c>
      <c r="D57">
        <v>51</v>
      </c>
      <c r="E57">
        <v>472</v>
      </c>
      <c r="F57">
        <v>472</v>
      </c>
      <c r="G57">
        <v>472</v>
      </c>
      <c r="H57">
        <v>435</v>
      </c>
      <c r="I57">
        <v>0</v>
      </c>
      <c r="J57" s="1">
        <v>22</v>
      </c>
      <c r="K57" s="1">
        <v>10384</v>
      </c>
      <c r="L57" s="19">
        <f t="shared" si="0"/>
        <v>10384</v>
      </c>
      <c r="M57" s="2">
        <v>4.0000000000000001E-3</v>
      </c>
      <c r="N57" t="s">
        <v>16</v>
      </c>
      <c r="O57" t="s">
        <v>19</v>
      </c>
    </row>
    <row r="58" spans="1:15" x14ac:dyDescent="0.35">
      <c r="A58" t="s">
        <v>224</v>
      </c>
      <c r="B58" t="s">
        <v>22</v>
      </c>
      <c r="C58">
        <v>8027050</v>
      </c>
      <c r="D58">
        <v>52</v>
      </c>
      <c r="E58">
        <v>0</v>
      </c>
      <c r="F58">
        <v>0</v>
      </c>
      <c r="G58">
        <v>0</v>
      </c>
      <c r="H58">
        <v>5</v>
      </c>
      <c r="I58">
        <v>0</v>
      </c>
      <c r="J58" s="1">
        <v>80</v>
      </c>
      <c r="K58" s="1">
        <v>0</v>
      </c>
      <c r="L58" s="19">
        <f t="shared" si="0"/>
        <v>0</v>
      </c>
      <c r="M58" s="2">
        <v>0</v>
      </c>
      <c r="N58" t="s">
        <v>16</v>
      </c>
      <c r="O58" t="s">
        <v>19</v>
      </c>
    </row>
    <row r="59" spans="1:15" x14ac:dyDescent="0.35">
      <c r="A59" t="s">
        <v>225</v>
      </c>
      <c r="B59" t="s">
        <v>18</v>
      </c>
      <c r="C59">
        <v>8110091</v>
      </c>
      <c r="D59">
        <v>53</v>
      </c>
      <c r="E59" s="3">
        <v>2855</v>
      </c>
      <c r="F59" s="3">
        <v>2855</v>
      </c>
      <c r="G59" s="3">
        <v>2855</v>
      </c>
      <c r="H59" s="3">
        <v>2500</v>
      </c>
      <c r="I59">
        <v>0</v>
      </c>
      <c r="J59" s="1">
        <v>1.9</v>
      </c>
      <c r="K59" s="1">
        <v>5424.5</v>
      </c>
      <c r="L59" s="19">
        <f t="shared" si="0"/>
        <v>5424.5</v>
      </c>
      <c r="M59" s="2">
        <v>2E-3</v>
      </c>
      <c r="N59" t="s">
        <v>16</v>
      </c>
      <c r="O59" t="s">
        <v>19</v>
      </c>
    </row>
    <row r="60" spans="1:15" x14ac:dyDescent="0.35">
      <c r="A60" t="s">
        <v>226</v>
      </c>
      <c r="B60" t="s">
        <v>18</v>
      </c>
      <c r="C60">
        <v>8110092</v>
      </c>
      <c r="D60">
        <v>54</v>
      </c>
      <c r="E60">
        <v>0</v>
      </c>
      <c r="F60">
        <v>0</v>
      </c>
      <c r="G60">
        <v>0</v>
      </c>
      <c r="H60">
        <v>613</v>
      </c>
      <c r="I60">
        <v>0</v>
      </c>
      <c r="J60" s="1">
        <v>1.9</v>
      </c>
      <c r="K60" s="1">
        <v>0</v>
      </c>
      <c r="L60" s="19">
        <f t="shared" si="0"/>
        <v>0</v>
      </c>
      <c r="M60" s="2">
        <v>0</v>
      </c>
      <c r="N60" t="s">
        <v>16</v>
      </c>
      <c r="O60" t="s">
        <v>19</v>
      </c>
    </row>
    <row r="61" spans="1:15" x14ac:dyDescent="0.35">
      <c r="A61" t="s">
        <v>227</v>
      </c>
      <c r="B61" t="s">
        <v>18</v>
      </c>
      <c r="C61">
        <v>8110093</v>
      </c>
      <c r="D61">
        <v>55</v>
      </c>
      <c r="E61" s="3">
        <v>7160</v>
      </c>
      <c r="F61" s="3">
        <v>7160</v>
      </c>
      <c r="G61" s="3">
        <v>7160</v>
      </c>
      <c r="H61" s="3">
        <v>4695</v>
      </c>
      <c r="I61">
        <v>0</v>
      </c>
      <c r="J61" s="1">
        <v>2.95</v>
      </c>
      <c r="K61" s="1">
        <v>21122</v>
      </c>
      <c r="L61" s="19">
        <f t="shared" si="0"/>
        <v>21122</v>
      </c>
      <c r="M61" s="2">
        <v>8.0000000000000002E-3</v>
      </c>
      <c r="N61" t="s">
        <v>16</v>
      </c>
      <c r="O61" t="s">
        <v>19</v>
      </c>
    </row>
    <row r="62" spans="1:15" x14ac:dyDescent="0.35">
      <c r="A62" t="s">
        <v>228</v>
      </c>
      <c r="B62" t="s">
        <v>18</v>
      </c>
      <c r="C62">
        <v>8110108</v>
      </c>
      <c r="D62">
        <v>56</v>
      </c>
      <c r="E62">
        <v>483</v>
      </c>
      <c r="F62">
        <v>483</v>
      </c>
      <c r="G62">
        <v>483</v>
      </c>
      <c r="H62" s="3">
        <v>1800</v>
      </c>
      <c r="I62">
        <v>0</v>
      </c>
      <c r="J62" s="1">
        <v>5.95</v>
      </c>
      <c r="K62" s="1">
        <v>2873.85</v>
      </c>
      <c r="L62" s="19">
        <f t="shared" si="0"/>
        <v>2873.85</v>
      </c>
      <c r="M62" s="2">
        <v>1E-3</v>
      </c>
      <c r="N62" t="s">
        <v>16</v>
      </c>
      <c r="O62" t="s">
        <v>19</v>
      </c>
    </row>
    <row r="63" spans="1:15" x14ac:dyDescent="0.35">
      <c r="A63" t="s">
        <v>229</v>
      </c>
      <c r="B63" t="s">
        <v>18</v>
      </c>
      <c r="C63">
        <v>8110109</v>
      </c>
      <c r="D63">
        <v>57</v>
      </c>
      <c r="E63">
        <v>296</v>
      </c>
      <c r="F63">
        <v>296</v>
      </c>
      <c r="G63">
        <v>296</v>
      </c>
      <c r="H63">
        <v>215</v>
      </c>
      <c r="I63">
        <v>0</v>
      </c>
      <c r="J63" s="1">
        <v>5.95</v>
      </c>
      <c r="K63" s="1">
        <v>1761.2</v>
      </c>
      <c r="L63" s="19">
        <f t="shared" si="0"/>
        <v>1761.2</v>
      </c>
      <c r="M63" s="2">
        <v>1E-3</v>
      </c>
      <c r="N63" t="s">
        <v>16</v>
      </c>
      <c r="O63" t="s">
        <v>19</v>
      </c>
    </row>
    <row r="64" spans="1:15" x14ac:dyDescent="0.35">
      <c r="A64" t="s">
        <v>230</v>
      </c>
      <c r="B64" t="s">
        <v>18</v>
      </c>
      <c r="C64">
        <v>8110110</v>
      </c>
      <c r="D64">
        <v>58</v>
      </c>
      <c r="E64" s="3">
        <v>1073</v>
      </c>
      <c r="F64" s="3">
        <v>1073</v>
      </c>
      <c r="G64" s="3">
        <v>1073</v>
      </c>
      <c r="H64" s="3">
        <v>2170</v>
      </c>
      <c r="I64">
        <v>0</v>
      </c>
      <c r="J64" s="1">
        <v>5.95</v>
      </c>
      <c r="K64" s="1">
        <v>6384.35</v>
      </c>
      <c r="L64" s="19">
        <f t="shared" si="0"/>
        <v>6384.35</v>
      </c>
      <c r="M64" s="2">
        <v>2E-3</v>
      </c>
      <c r="N64" t="s">
        <v>16</v>
      </c>
      <c r="O64" t="s">
        <v>19</v>
      </c>
    </row>
    <row r="65" spans="1:15" x14ac:dyDescent="0.35">
      <c r="A65" t="s">
        <v>231</v>
      </c>
      <c r="B65" t="s">
        <v>18</v>
      </c>
      <c r="C65">
        <v>8110111</v>
      </c>
      <c r="D65">
        <v>59</v>
      </c>
      <c r="E65">
        <v>144</v>
      </c>
      <c r="F65">
        <v>144</v>
      </c>
      <c r="G65">
        <v>144</v>
      </c>
      <c r="H65" s="3">
        <v>3268</v>
      </c>
      <c r="I65">
        <v>0</v>
      </c>
      <c r="J65" s="1">
        <v>5.95</v>
      </c>
      <c r="K65" s="1">
        <v>856.8</v>
      </c>
      <c r="L65" s="19">
        <f t="shared" si="0"/>
        <v>856.80000000000007</v>
      </c>
      <c r="M65" s="2">
        <v>0</v>
      </c>
      <c r="N65" t="s">
        <v>16</v>
      </c>
      <c r="O65" t="s">
        <v>19</v>
      </c>
    </row>
    <row r="66" spans="1:15" x14ac:dyDescent="0.35">
      <c r="A66" t="s">
        <v>232</v>
      </c>
      <c r="B66" t="s">
        <v>18</v>
      </c>
      <c r="C66">
        <v>8110113</v>
      </c>
      <c r="D66">
        <v>60</v>
      </c>
      <c r="E66" s="3">
        <v>1043</v>
      </c>
      <c r="F66" s="3">
        <v>1043</v>
      </c>
      <c r="G66" s="3">
        <v>1043</v>
      </c>
      <c r="H66" s="3">
        <v>1365</v>
      </c>
      <c r="I66">
        <v>0</v>
      </c>
      <c r="J66" s="1">
        <v>10</v>
      </c>
      <c r="K66" s="1">
        <v>10430</v>
      </c>
      <c r="L66" s="19">
        <f t="shared" si="0"/>
        <v>10430</v>
      </c>
      <c r="M66" s="2">
        <v>4.0000000000000001E-3</v>
      </c>
      <c r="N66" t="s">
        <v>16</v>
      </c>
      <c r="O66" t="s">
        <v>19</v>
      </c>
    </row>
    <row r="67" spans="1:15" x14ac:dyDescent="0.35">
      <c r="A67" t="s">
        <v>233</v>
      </c>
      <c r="B67" t="s">
        <v>18</v>
      </c>
      <c r="C67">
        <v>8110153</v>
      </c>
      <c r="D67">
        <v>61</v>
      </c>
      <c r="E67" s="3">
        <v>23223</v>
      </c>
      <c r="F67" s="3">
        <v>23223</v>
      </c>
      <c r="G67" s="3">
        <v>23223</v>
      </c>
      <c r="H67" s="3">
        <v>19925</v>
      </c>
      <c r="I67">
        <v>0</v>
      </c>
      <c r="J67" s="1">
        <v>0.39</v>
      </c>
      <c r="K67" s="1">
        <v>9056.9699999999993</v>
      </c>
      <c r="L67" s="19">
        <f t="shared" si="0"/>
        <v>9056.9700000000012</v>
      </c>
      <c r="M67" s="2">
        <v>3.0000000000000001E-3</v>
      </c>
      <c r="N67" t="s">
        <v>16</v>
      </c>
      <c r="O67" t="s">
        <v>19</v>
      </c>
    </row>
    <row r="68" spans="1:15" x14ac:dyDescent="0.35">
      <c r="A68" t="s">
        <v>234</v>
      </c>
      <c r="B68" t="s">
        <v>18</v>
      </c>
      <c r="C68">
        <v>8110154</v>
      </c>
      <c r="D68">
        <v>62</v>
      </c>
      <c r="E68" s="3">
        <v>24612</v>
      </c>
      <c r="F68" s="3">
        <v>24612</v>
      </c>
      <c r="G68" s="3">
        <v>24612</v>
      </c>
      <c r="H68" s="3">
        <v>18600</v>
      </c>
      <c r="I68">
        <v>0</v>
      </c>
      <c r="J68" s="1">
        <v>0.39</v>
      </c>
      <c r="K68" s="1">
        <v>9598.68</v>
      </c>
      <c r="L68" s="19">
        <f t="shared" si="0"/>
        <v>9598.68</v>
      </c>
      <c r="M68" s="2">
        <v>4.0000000000000001E-3</v>
      </c>
      <c r="N68" t="s">
        <v>16</v>
      </c>
      <c r="O68" t="s">
        <v>19</v>
      </c>
    </row>
    <row r="69" spans="1:15" x14ac:dyDescent="0.35">
      <c r="A69" t="s">
        <v>235</v>
      </c>
      <c r="B69" t="s">
        <v>20</v>
      </c>
      <c r="C69">
        <v>8110343</v>
      </c>
      <c r="D69">
        <v>63</v>
      </c>
      <c r="E69" s="3">
        <v>24441.5</v>
      </c>
      <c r="F69" s="3">
        <v>24441.5</v>
      </c>
      <c r="G69" s="3">
        <v>24441.5</v>
      </c>
      <c r="H69" s="3">
        <v>15180</v>
      </c>
      <c r="I69">
        <v>0</v>
      </c>
      <c r="J69" s="1">
        <v>2.85</v>
      </c>
      <c r="K69" s="1">
        <v>69658.28</v>
      </c>
      <c r="L69" s="19">
        <f t="shared" si="0"/>
        <v>69658.275000000009</v>
      </c>
      <c r="M69" s="2">
        <v>2.5999999999999999E-2</v>
      </c>
      <c r="N69" t="s">
        <v>16</v>
      </c>
      <c r="O69" t="s">
        <v>19</v>
      </c>
    </row>
    <row r="70" spans="1:15" x14ac:dyDescent="0.35">
      <c r="A70" t="s">
        <v>236</v>
      </c>
      <c r="B70" t="s">
        <v>22</v>
      </c>
      <c r="C70">
        <v>8110405</v>
      </c>
      <c r="D70">
        <v>64</v>
      </c>
      <c r="E70">
        <v>16</v>
      </c>
      <c r="F70">
        <v>16</v>
      </c>
      <c r="G70">
        <v>16</v>
      </c>
      <c r="H70">
        <v>11</v>
      </c>
      <c r="I70">
        <v>0</v>
      </c>
      <c r="J70" s="1">
        <v>185</v>
      </c>
      <c r="K70" s="1">
        <v>2960</v>
      </c>
      <c r="L70" s="19">
        <f t="shared" si="0"/>
        <v>2960</v>
      </c>
      <c r="M70" s="2">
        <v>1E-3</v>
      </c>
      <c r="N70" t="s">
        <v>16</v>
      </c>
      <c r="O70" t="s">
        <v>19</v>
      </c>
    </row>
    <row r="71" spans="1:15" x14ac:dyDescent="0.35">
      <c r="A71" t="s">
        <v>237</v>
      </c>
      <c r="B71" t="s">
        <v>22</v>
      </c>
      <c r="C71">
        <v>8110410</v>
      </c>
      <c r="D71">
        <v>65</v>
      </c>
      <c r="E71">
        <v>21</v>
      </c>
      <c r="F71">
        <v>21</v>
      </c>
      <c r="G71">
        <v>21</v>
      </c>
      <c r="H71">
        <v>17</v>
      </c>
      <c r="I71">
        <v>0</v>
      </c>
      <c r="J71" s="1">
        <v>185</v>
      </c>
      <c r="K71" s="1">
        <v>3885</v>
      </c>
      <c r="L71" s="19">
        <f t="shared" si="0"/>
        <v>3885</v>
      </c>
      <c r="M71" s="2">
        <v>1E-3</v>
      </c>
      <c r="N71" t="s">
        <v>16</v>
      </c>
      <c r="O71" t="s">
        <v>19</v>
      </c>
    </row>
    <row r="72" spans="1:15" x14ac:dyDescent="0.35">
      <c r="A72" t="s">
        <v>238</v>
      </c>
      <c r="B72" t="s">
        <v>22</v>
      </c>
      <c r="C72">
        <v>8110412</v>
      </c>
      <c r="D72">
        <v>66</v>
      </c>
      <c r="E72">
        <v>5</v>
      </c>
      <c r="F72">
        <v>5</v>
      </c>
      <c r="G72">
        <v>5</v>
      </c>
      <c r="H72">
        <v>5</v>
      </c>
      <c r="I72">
        <v>0</v>
      </c>
      <c r="J72" s="1">
        <v>185</v>
      </c>
      <c r="K72" s="1">
        <v>925</v>
      </c>
      <c r="L72" s="19">
        <f t="shared" ref="L72:L130" si="1">E72*J72</f>
        <v>925</v>
      </c>
      <c r="M72" s="2">
        <v>0</v>
      </c>
      <c r="N72" t="s">
        <v>16</v>
      </c>
      <c r="O72" t="s">
        <v>19</v>
      </c>
    </row>
    <row r="73" spans="1:15" x14ac:dyDescent="0.35">
      <c r="A73" t="s">
        <v>239</v>
      </c>
      <c r="B73" t="s">
        <v>22</v>
      </c>
      <c r="C73">
        <v>8110418</v>
      </c>
      <c r="D73">
        <v>67</v>
      </c>
      <c r="E73">
        <v>1</v>
      </c>
      <c r="F73">
        <v>1</v>
      </c>
      <c r="G73">
        <v>1</v>
      </c>
      <c r="H73">
        <v>1</v>
      </c>
      <c r="I73">
        <v>0</v>
      </c>
      <c r="J73" s="1">
        <v>175</v>
      </c>
      <c r="K73" s="1">
        <v>175</v>
      </c>
      <c r="L73" s="19">
        <f t="shared" si="1"/>
        <v>175</v>
      </c>
      <c r="M73" s="2">
        <v>0</v>
      </c>
      <c r="N73" t="s">
        <v>16</v>
      </c>
      <c r="O73" t="s">
        <v>19</v>
      </c>
    </row>
    <row r="74" spans="1:15" x14ac:dyDescent="0.35">
      <c r="A74" t="s">
        <v>240</v>
      </c>
      <c r="B74" t="s">
        <v>20</v>
      </c>
      <c r="C74">
        <v>8110451</v>
      </c>
      <c r="D74">
        <v>68</v>
      </c>
      <c r="E74" s="3">
        <v>4598.5</v>
      </c>
      <c r="F74" s="3">
        <v>4598.5</v>
      </c>
      <c r="G74" s="3">
        <v>4598.5</v>
      </c>
      <c r="H74" s="3">
        <v>6565</v>
      </c>
      <c r="I74">
        <v>0</v>
      </c>
      <c r="J74" s="1">
        <v>2.85</v>
      </c>
      <c r="K74" s="1">
        <v>13105.73</v>
      </c>
      <c r="L74" s="19">
        <f t="shared" si="1"/>
        <v>13105.725</v>
      </c>
      <c r="M74" s="2">
        <v>5.0000000000000001E-3</v>
      </c>
      <c r="N74" t="s">
        <v>16</v>
      </c>
      <c r="O74" t="s">
        <v>19</v>
      </c>
    </row>
    <row r="75" spans="1:15" x14ac:dyDescent="0.35">
      <c r="A75" t="s">
        <v>241</v>
      </c>
      <c r="B75" t="s">
        <v>20</v>
      </c>
      <c r="C75">
        <v>7127010</v>
      </c>
      <c r="D75">
        <v>69</v>
      </c>
      <c r="E75" s="3">
        <v>9613</v>
      </c>
      <c r="F75" s="3">
        <v>9613</v>
      </c>
      <c r="G75" s="3">
        <v>9613</v>
      </c>
      <c r="H75" s="3">
        <v>12320</v>
      </c>
      <c r="I75">
        <v>0</v>
      </c>
      <c r="J75" s="1">
        <v>9.35</v>
      </c>
      <c r="K75" s="1">
        <v>89881.55</v>
      </c>
      <c r="L75" s="19">
        <f t="shared" si="1"/>
        <v>89881.55</v>
      </c>
      <c r="M75" s="2">
        <v>3.4000000000000002E-2</v>
      </c>
      <c r="N75" t="s">
        <v>16</v>
      </c>
      <c r="O75" t="s">
        <v>19</v>
      </c>
    </row>
    <row r="76" spans="1:15" x14ac:dyDescent="0.35">
      <c r="A76" t="s">
        <v>242</v>
      </c>
      <c r="B76" t="s">
        <v>22</v>
      </c>
      <c r="C76">
        <v>2067050</v>
      </c>
      <c r="D76">
        <v>70</v>
      </c>
      <c r="E76">
        <v>0</v>
      </c>
      <c r="F76">
        <v>0</v>
      </c>
      <c r="G76">
        <v>0</v>
      </c>
      <c r="H76">
        <v>36</v>
      </c>
      <c r="I76">
        <v>0</v>
      </c>
      <c r="J76" s="1">
        <v>75</v>
      </c>
      <c r="K76" s="1">
        <v>0</v>
      </c>
      <c r="L76" s="19">
        <f t="shared" si="1"/>
        <v>0</v>
      </c>
      <c r="M76" s="2">
        <v>0</v>
      </c>
      <c r="N76" t="s">
        <v>16</v>
      </c>
      <c r="O76" t="s">
        <v>19</v>
      </c>
    </row>
    <row r="77" spans="1:15" x14ac:dyDescent="0.35">
      <c r="A77" t="s">
        <v>243</v>
      </c>
      <c r="B77" t="s">
        <v>22</v>
      </c>
      <c r="C77">
        <v>3087050</v>
      </c>
      <c r="D77">
        <v>71</v>
      </c>
      <c r="E77">
        <v>112</v>
      </c>
      <c r="F77">
        <v>112</v>
      </c>
      <c r="G77">
        <v>112</v>
      </c>
      <c r="H77">
        <v>103</v>
      </c>
      <c r="I77">
        <v>0</v>
      </c>
      <c r="J77" s="1">
        <v>175</v>
      </c>
      <c r="K77" s="1">
        <v>19600</v>
      </c>
      <c r="L77" s="19">
        <f t="shared" si="1"/>
        <v>19600</v>
      </c>
      <c r="M77" s="2">
        <v>7.0000000000000001E-3</v>
      </c>
      <c r="N77" t="s">
        <v>16</v>
      </c>
      <c r="O77" t="s">
        <v>19</v>
      </c>
    </row>
    <row r="78" spans="1:15" x14ac:dyDescent="0.35">
      <c r="A78" t="s">
        <v>244</v>
      </c>
      <c r="B78" t="s">
        <v>22</v>
      </c>
      <c r="C78">
        <v>3087050</v>
      </c>
      <c r="D78">
        <v>72</v>
      </c>
      <c r="E78">
        <v>112</v>
      </c>
      <c r="F78">
        <v>112</v>
      </c>
      <c r="G78">
        <v>112</v>
      </c>
      <c r="H78">
        <v>103</v>
      </c>
      <c r="I78">
        <v>0</v>
      </c>
      <c r="J78" s="1">
        <v>175</v>
      </c>
      <c r="K78" s="1">
        <v>19600</v>
      </c>
      <c r="L78" s="19">
        <f t="shared" si="1"/>
        <v>19600</v>
      </c>
      <c r="M78" s="2">
        <v>7.0000000000000001E-3</v>
      </c>
      <c r="N78" t="s">
        <v>16</v>
      </c>
      <c r="O78" t="s">
        <v>19</v>
      </c>
    </row>
    <row r="79" spans="1:15" x14ac:dyDescent="0.35">
      <c r="A79" t="s">
        <v>245</v>
      </c>
      <c r="B79" t="s">
        <v>22</v>
      </c>
      <c r="C79">
        <v>7157050</v>
      </c>
      <c r="D79">
        <v>73</v>
      </c>
      <c r="E79">
        <v>0</v>
      </c>
      <c r="F79">
        <v>0</v>
      </c>
      <c r="G79">
        <v>0</v>
      </c>
      <c r="H79">
        <v>8</v>
      </c>
      <c r="I79">
        <v>0</v>
      </c>
      <c r="J79" s="1">
        <v>195</v>
      </c>
      <c r="K79" s="1">
        <v>0</v>
      </c>
      <c r="L79" s="19">
        <f t="shared" si="1"/>
        <v>0</v>
      </c>
      <c r="M79" s="2">
        <v>0</v>
      </c>
      <c r="N79" t="s">
        <v>16</v>
      </c>
      <c r="O79" t="s">
        <v>19</v>
      </c>
    </row>
    <row r="80" spans="1:15" x14ac:dyDescent="0.35">
      <c r="A80" t="s">
        <v>246</v>
      </c>
      <c r="B80" t="s">
        <v>22</v>
      </c>
      <c r="C80">
        <v>8110408</v>
      </c>
      <c r="D80">
        <v>74</v>
      </c>
      <c r="E80">
        <v>0</v>
      </c>
      <c r="F80">
        <v>0</v>
      </c>
      <c r="G80">
        <v>0</v>
      </c>
      <c r="H80">
        <v>2</v>
      </c>
      <c r="I80">
        <v>0</v>
      </c>
      <c r="J80" s="1">
        <v>370</v>
      </c>
      <c r="K80" s="1">
        <v>0</v>
      </c>
      <c r="L80" s="19">
        <f t="shared" si="1"/>
        <v>0</v>
      </c>
      <c r="M80" s="2">
        <v>0</v>
      </c>
      <c r="N80" t="s">
        <v>16</v>
      </c>
      <c r="O80" t="s">
        <v>19</v>
      </c>
    </row>
    <row r="81" spans="1:15" x14ac:dyDescent="0.35">
      <c r="A81" t="s">
        <v>247</v>
      </c>
      <c r="B81" t="s">
        <v>22</v>
      </c>
      <c r="C81">
        <v>8120012</v>
      </c>
      <c r="D81">
        <v>75</v>
      </c>
      <c r="E81">
        <v>18</v>
      </c>
      <c r="F81">
        <v>18</v>
      </c>
      <c r="G81">
        <v>18</v>
      </c>
      <c r="H81">
        <v>10</v>
      </c>
      <c r="I81">
        <v>0</v>
      </c>
      <c r="J81" s="1">
        <v>60</v>
      </c>
      <c r="K81" s="1">
        <v>1080</v>
      </c>
      <c r="L81" s="19">
        <f t="shared" si="1"/>
        <v>1080</v>
      </c>
      <c r="M81" s="2">
        <v>0</v>
      </c>
      <c r="N81" t="s">
        <v>16</v>
      </c>
      <c r="O81" t="s">
        <v>19</v>
      </c>
    </row>
    <row r="82" spans="1:15" x14ac:dyDescent="0.35">
      <c r="A82" t="s">
        <v>248</v>
      </c>
      <c r="B82" t="s">
        <v>22</v>
      </c>
      <c r="C82">
        <v>8120013</v>
      </c>
      <c r="D82">
        <v>76</v>
      </c>
      <c r="E82">
        <v>18</v>
      </c>
      <c r="F82">
        <v>18</v>
      </c>
      <c r="G82">
        <v>18</v>
      </c>
      <c r="H82">
        <v>10</v>
      </c>
      <c r="I82">
        <v>0</v>
      </c>
      <c r="J82" s="1">
        <v>0.01</v>
      </c>
      <c r="K82" s="1">
        <v>0.18</v>
      </c>
      <c r="L82" s="19">
        <f t="shared" si="1"/>
        <v>0.18</v>
      </c>
      <c r="M82" s="2">
        <v>0</v>
      </c>
      <c r="N82" t="s">
        <v>16</v>
      </c>
      <c r="O82" t="s">
        <v>19</v>
      </c>
    </row>
    <row r="83" spans="1:15" x14ac:dyDescent="0.35">
      <c r="A83" t="s">
        <v>43</v>
      </c>
      <c r="B83" t="s">
        <v>22</v>
      </c>
      <c r="C83">
        <v>8120140</v>
      </c>
      <c r="D83">
        <v>77</v>
      </c>
      <c r="E83">
        <v>5</v>
      </c>
      <c r="F83">
        <v>5</v>
      </c>
      <c r="G83">
        <v>5</v>
      </c>
      <c r="H83">
        <v>5</v>
      </c>
      <c r="I83">
        <v>0</v>
      </c>
      <c r="J83" s="1">
        <v>300</v>
      </c>
      <c r="K83" s="1">
        <v>1500</v>
      </c>
      <c r="L83" s="19">
        <f t="shared" si="1"/>
        <v>1500</v>
      </c>
      <c r="M83" s="2">
        <v>1E-3</v>
      </c>
      <c r="N83" t="s">
        <v>16</v>
      </c>
      <c r="O83" t="s">
        <v>19</v>
      </c>
    </row>
    <row r="84" spans="1:15" x14ac:dyDescent="0.35">
      <c r="A84" t="s">
        <v>44</v>
      </c>
      <c r="B84" t="s">
        <v>22</v>
      </c>
      <c r="C84">
        <v>8120141</v>
      </c>
      <c r="D84">
        <v>78</v>
      </c>
      <c r="E84">
        <v>5</v>
      </c>
      <c r="F84">
        <v>5</v>
      </c>
      <c r="G84">
        <v>5</v>
      </c>
      <c r="H84">
        <v>5</v>
      </c>
      <c r="I84">
        <v>0</v>
      </c>
      <c r="J84" s="1">
        <v>0.01</v>
      </c>
      <c r="K84" s="1">
        <v>0.05</v>
      </c>
      <c r="L84" s="19">
        <f t="shared" si="1"/>
        <v>0.05</v>
      </c>
      <c r="M84" s="2">
        <v>0</v>
      </c>
      <c r="N84" t="s">
        <v>16</v>
      </c>
      <c r="O84" t="s">
        <v>19</v>
      </c>
    </row>
    <row r="85" spans="1:15" x14ac:dyDescent="0.35">
      <c r="A85" t="s">
        <v>24</v>
      </c>
      <c r="B85" t="s">
        <v>15</v>
      </c>
      <c r="C85">
        <v>8120170</v>
      </c>
      <c r="D85">
        <v>79</v>
      </c>
      <c r="E85">
        <v>1</v>
      </c>
      <c r="F85">
        <v>1</v>
      </c>
      <c r="G85">
        <v>1</v>
      </c>
      <c r="H85">
        <v>1</v>
      </c>
      <c r="I85">
        <v>0</v>
      </c>
      <c r="J85" s="1">
        <v>189130</v>
      </c>
      <c r="K85" s="1">
        <v>189130</v>
      </c>
      <c r="L85" s="19">
        <f t="shared" si="1"/>
        <v>189130</v>
      </c>
      <c r="M85" s="2">
        <v>7.0999999999999994E-2</v>
      </c>
      <c r="N85" t="s">
        <v>16</v>
      </c>
      <c r="O85" t="s">
        <v>19</v>
      </c>
    </row>
    <row r="86" spans="1:15" x14ac:dyDescent="0.35">
      <c r="A86" t="s">
        <v>249</v>
      </c>
      <c r="B86" t="s">
        <v>18</v>
      </c>
      <c r="C86">
        <v>8120210</v>
      </c>
      <c r="D86">
        <v>80</v>
      </c>
      <c r="E86" s="3">
        <v>12648</v>
      </c>
      <c r="F86" s="3">
        <v>12648</v>
      </c>
      <c r="G86" s="3">
        <v>12648</v>
      </c>
      <c r="H86" s="3">
        <v>9500</v>
      </c>
      <c r="I86">
        <v>0</v>
      </c>
      <c r="J86" s="1">
        <v>0.59</v>
      </c>
      <c r="K86" s="1">
        <v>7462.32</v>
      </c>
      <c r="L86" s="19">
        <f t="shared" si="1"/>
        <v>7462.32</v>
      </c>
      <c r="M86" s="2">
        <v>3.0000000000000001E-3</v>
      </c>
      <c r="N86" t="s">
        <v>16</v>
      </c>
      <c r="O86" t="s">
        <v>19</v>
      </c>
    </row>
    <row r="87" spans="1:15" x14ac:dyDescent="0.35">
      <c r="A87" t="s">
        <v>250</v>
      </c>
      <c r="B87" t="s">
        <v>18</v>
      </c>
      <c r="C87">
        <v>8120211</v>
      </c>
      <c r="D87">
        <v>81</v>
      </c>
      <c r="E87">
        <v>0</v>
      </c>
      <c r="F87">
        <v>0</v>
      </c>
      <c r="G87">
        <v>0</v>
      </c>
      <c r="H87">
        <v>430</v>
      </c>
      <c r="I87">
        <v>0</v>
      </c>
      <c r="J87" s="1">
        <v>0.69</v>
      </c>
      <c r="K87" s="1">
        <v>0</v>
      </c>
      <c r="L87" s="19">
        <f t="shared" si="1"/>
        <v>0</v>
      </c>
      <c r="M87" s="2">
        <v>0</v>
      </c>
      <c r="N87" t="s">
        <v>16</v>
      </c>
      <c r="O87" t="s">
        <v>19</v>
      </c>
    </row>
    <row r="88" spans="1:15" x14ac:dyDescent="0.35">
      <c r="A88" t="s">
        <v>251</v>
      </c>
      <c r="B88" t="s">
        <v>18</v>
      </c>
      <c r="C88">
        <v>8120240</v>
      </c>
      <c r="D88">
        <v>82</v>
      </c>
      <c r="E88">
        <v>0</v>
      </c>
      <c r="F88">
        <v>0</v>
      </c>
      <c r="G88">
        <v>0</v>
      </c>
      <c r="H88" s="3">
        <v>2700</v>
      </c>
      <c r="I88">
        <v>0</v>
      </c>
      <c r="J88" s="1">
        <v>1.85</v>
      </c>
      <c r="K88" s="1">
        <v>0</v>
      </c>
      <c r="L88" s="19">
        <f t="shared" si="1"/>
        <v>0</v>
      </c>
      <c r="M88" s="2">
        <v>0</v>
      </c>
      <c r="N88" t="s">
        <v>16</v>
      </c>
      <c r="O88" t="s">
        <v>19</v>
      </c>
    </row>
    <row r="89" spans="1:15" x14ac:dyDescent="0.35">
      <c r="A89" t="s">
        <v>252</v>
      </c>
      <c r="B89" t="s">
        <v>18</v>
      </c>
      <c r="C89">
        <v>8120241</v>
      </c>
      <c r="D89">
        <v>83</v>
      </c>
      <c r="E89">
        <v>0</v>
      </c>
      <c r="F89">
        <v>0</v>
      </c>
      <c r="G89">
        <v>0</v>
      </c>
      <c r="H89">
        <v>900</v>
      </c>
      <c r="I89">
        <v>0</v>
      </c>
      <c r="J89" s="1">
        <v>1.85</v>
      </c>
      <c r="K89" s="1">
        <v>0</v>
      </c>
      <c r="L89" s="19">
        <f t="shared" si="1"/>
        <v>0</v>
      </c>
      <c r="M89" s="2">
        <v>0</v>
      </c>
      <c r="N89" t="s">
        <v>16</v>
      </c>
      <c r="O89" t="s">
        <v>19</v>
      </c>
    </row>
    <row r="90" spans="1:15" x14ac:dyDescent="0.35">
      <c r="A90" t="s">
        <v>46</v>
      </c>
      <c r="B90" t="s">
        <v>22</v>
      </c>
      <c r="C90">
        <v>8120250</v>
      </c>
      <c r="D90">
        <v>84</v>
      </c>
      <c r="E90">
        <v>340</v>
      </c>
      <c r="F90">
        <v>340</v>
      </c>
      <c r="G90">
        <v>340</v>
      </c>
      <c r="H90">
        <v>200</v>
      </c>
      <c r="I90">
        <v>0</v>
      </c>
      <c r="J90" s="1">
        <v>13</v>
      </c>
      <c r="K90" s="1">
        <v>4420</v>
      </c>
      <c r="L90" s="19">
        <f t="shared" si="1"/>
        <v>4420</v>
      </c>
      <c r="M90" s="2">
        <v>2E-3</v>
      </c>
      <c r="N90" t="s">
        <v>16</v>
      </c>
      <c r="O90" t="s">
        <v>19</v>
      </c>
    </row>
    <row r="91" spans="1:15" x14ac:dyDescent="0.35">
      <c r="A91" t="s">
        <v>47</v>
      </c>
      <c r="B91" t="s">
        <v>22</v>
      </c>
      <c r="C91">
        <v>8120251</v>
      </c>
      <c r="D91">
        <v>85</v>
      </c>
      <c r="E91">
        <v>340</v>
      </c>
      <c r="F91">
        <v>340</v>
      </c>
      <c r="G91">
        <v>340</v>
      </c>
      <c r="H91">
        <v>200</v>
      </c>
      <c r="I91">
        <v>0</v>
      </c>
      <c r="J91" s="1">
        <v>0.01</v>
      </c>
      <c r="K91" s="1">
        <v>3.4</v>
      </c>
      <c r="L91" s="19">
        <f t="shared" si="1"/>
        <v>3.4</v>
      </c>
      <c r="M91" s="2">
        <v>0</v>
      </c>
      <c r="N91" t="s">
        <v>16</v>
      </c>
      <c r="O91" t="s">
        <v>19</v>
      </c>
    </row>
    <row r="92" spans="1:15" x14ac:dyDescent="0.35">
      <c r="A92" t="s">
        <v>53</v>
      </c>
      <c r="B92" t="s">
        <v>20</v>
      </c>
      <c r="C92">
        <v>8120350</v>
      </c>
      <c r="D92">
        <v>86</v>
      </c>
      <c r="E92">
        <v>782</v>
      </c>
      <c r="F92">
        <v>782</v>
      </c>
      <c r="G92">
        <v>782</v>
      </c>
      <c r="H92">
        <v>500</v>
      </c>
      <c r="I92">
        <v>0</v>
      </c>
      <c r="J92" s="1">
        <v>4</v>
      </c>
      <c r="K92" s="1">
        <v>3128</v>
      </c>
      <c r="L92" s="19">
        <f t="shared" si="1"/>
        <v>3128</v>
      </c>
      <c r="M92" s="2">
        <v>1E-3</v>
      </c>
      <c r="N92" t="s">
        <v>16</v>
      </c>
      <c r="O92" t="s">
        <v>19</v>
      </c>
    </row>
    <row r="93" spans="1:15" x14ac:dyDescent="0.35">
      <c r="A93" t="s">
        <v>54</v>
      </c>
      <c r="B93" t="s">
        <v>20</v>
      </c>
      <c r="C93">
        <v>8120351</v>
      </c>
      <c r="D93">
        <v>87</v>
      </c>
      <c r="E93">
        <v>782</v>
      </c>
      <c r="F93">
        <v>782</v>
      </c>
      <c r="G93">
        <v>782</v>
      </c>
      <c r="H93">
        <v>500</v>
      </c>
      <c r="I93">
        <v>0</v>
      </c>
      <c r="J93" s="1">
        <v>0.01</v>
      </c>
      <c r="K93" s="1">
        <v>7.82</v>
      </c>
      <c r="L93" s="19">
        <f t="shared" si="1"/>
        <v>7.82</v>
      </c>
      <c r="M93" s="2">
        <v>0</v>
      </c>
      <c r="N93" t="s">
        <v>16</v>
      </c>
      <c r="O93" t="s">
        <v>19</v>
      </c>
    </row>
    <row r="94" spans="1:15" x14ac:dyDescent="0.35">
      <c r="A94" t="s">
        <v>27</v>
      </c>
      <c r="B94" t="s">
        <v>15</v>
      </c>
      <c r="C94">
        <v>8120370</v>
      </c>
      <c r="D94">
        <v>88</v>
      </c>
      <c r="E94">
        <v>1</v>
      </c>
      <c r="F94">
        <v>1</v>
      </c>
      <c r="G94">
        <v>1</v>
      </c>
      <c r="H94">
        <v>1</v>
      </c>
      <c r="I94">
        <v>0</v>
      </c>
      <c r="J94" s="1">
        <v>143127</v>
      </c>
      <c r="K94" s="1">
        <v>143127</v>
      </c>
      <c r="L94" s="19">
        <f t="shared" si="1"/>
        <v>143127</v>
      </c>
      <c r="M94" s="2">
        <v>5.2999999999999999E-2</v>
      </c>
      <c r="N94" t="s">
        <v>16</v>
      </c>
      <c r="O94" t="s">
        <v>19</v>
      </c>
    </row>
    <row r="95" spans="1:15" x14ac:dyDescent="0.35">
      <c r="A95" t="s">
        <v>153</v>
      </c>
      <c r="B95" t="s">
        <v>23</v>
      </c>
      <c r="C95">
        <v>8160055</v>
      </c>
      <c r="D95">
        <v>89</v>
      </c>
      <c r="E95">
        <v>0</v>
      </c>
      <c r="F95">
        <v>0</v>
      </c>
      <c r="G95">
        <v>0</v>
      </c>
      <c r="H95">
        <v>277</v>
      </c>
      <c r="I95">
        <v>0</v>
      </c>
      <c r="J95" s="1">
        <v>0.01</v>
      </c>
      <c r="K95" s="1">
        <v>0</v>
      </c>
      <c r="L95" s="19">
        <f t="shared" si="1"/>
        <v>0</v>
      </c>
      <c r="M95" s="2">
        <v>0</v>
      </c>
      <c r="N95" t="s">
        <v>16</v>
      </c>
      <c r="O95" t="s">
        <v>19</v>
      </c>
    </row>
    <row r="96" spans="1:15" x14ac:dyDescent="0.35">
      <c r="A96" t="s">
        <v>253</v>
      </c>
      <c r="B96" t="s">
        <v>254</v>
      </c>
      <c r="C96">
        <v>8160090</v>
      </c>
      <c r="D96">
        <v>90</v>
      </c>
      <c r="E96">
        <v>0</v>
      </c>
      <c r="F96">
        <v>0</v>
      </c>
      <c r="G96">
        <v>0</v>
      </c>
      <c r="H96">
        <v>4</v>
      </c>
      <c r="I96">
        <v>0</v>
      </c>
      <c r="J96" s="1">
        <v>1.01</v>
      </c>
      <c r="K96" s="1">
        <v>0</v>
      </c>
      <c r="L96" s="19">
        <f t="shared" si="1"/>
        <v>0</v>
      </c>
      <c r="M96" s="2">
        <v>0</v>
      </c>
      <c r="N96" t="s">
        <v>16</v>
      </c>
      <c r="O96" t="s">
        <v>19</v>
      </c>
    </row>
    <row r="97" spans="1:16" x14ac:dyDescent="0.35">
      <c r="A97" t="s">
        <v>255</v>
      </c>
      <c r="B97" t="s">
        <v>40</v>
      </c>
      <c r="C97">
        <v>8160071</v>
      </c>
      <c r="D97">
        <v>91</v>
      </c>
      <c r="E97">
        <v>0</v>
      </c>
      <c r="F97">
        <v>0</v>
      </c>
      <c r="G97">
        <v>0</v>
      </c>
      <c r="H97">
        <v>23</v>
      </c>
      <c r="I97">
        <v>0</v>
      </c>
      <c r="J97" s="1">
        <v>50</v>
      </c>
      <c r="K97" s="1">
        <v>0</v>
      </c>
      <c r="L97" s="19">
        <f t="shared" si="1"/>
        <v>0</v>
      </c>
      <c r="M97" s="2">
        <v>0</v>
      </c>
      <c r="N97" t="s">
        <v>16</v>
      </c>
      <c r="O97" t="s">
        <v>19</v>
      </c>
    </row>
    <row r="98" spans="1:16" x14ac:dyDescent="0.35">
      <c r="A98" t="s">
        <v>256</v>
      </c>
      <c r="B98" t="s">
        <v>22</v>
      </c>
      <c r="C98">
        <v>8210001</v>
      </c>
      <c r="D98">
        <v>92</v>
      </c>
      <c r="E98">
        <v>0</v>
      </c>
      <c r="F98">
        <v>0</v>
      </c>
      <c r="G98">
        <v>0</v>
      </c>
      <c r="H98">
        <v>1</v>
      </c>
      <c r="I98">
        <v>0</v>
      </c>
      <c r="J98" s="1">
        <v>100</v>
      </c>
      <c r="K98" s="1">
        <v>0</v>
      </c>
      <c r="L98" s="19">
        <f t="shared" si="1"/>
        <v>0</v>
      </c>
      <c r="M98" s="2">
        <v>0</v>
      </c>
      <c r="N98" t="s">
        <v>16</v>
      </c>
      <c r="O98" t="s">
        <v>19</v>
      </c>
    </row>
    <row r="99" spans="1:16" x14ac:dyDescent="0.35">
      <c r="A99" t="s">
        <v>257</v>
      </c>
      <c r="B99" t="s">
        <v>22</v>
      </c>
      <c r="C99">
        <v>8210015</v>
      </c>
      <c r="D99">
        <v>93</v>
      </c>
      <c r="E99">
        <v>2</v>
      </c>
      <c r="F99">
        <v>2</v>
      </c>
      <c r="G99">
        <v>2</v>
      </c>
      <c r="H99">
        <v>2</v>
      </c>
      <c r="I99">
        <v>0</v>
      </c>
      <c r="J99" s="1">
        <v>100</v>
      </c>
      <c r="K99" s="1">
        <v>200</v>
      </c>
      <c r="L99" s="19">
        <f t="shared" si="1"/>
        <v>200</v>
      </c>
      <c r="M99" s="2">
        <v>0</v>
      </c>
      <c r="N99" t="s">
        <v>16</v>
      </c>
      <c r="O99" t="s">
        <v>19</v>
      </c>
    </row>
    <row r="100" spans="1:16" x14ac:dyDescent="0.35">
      <c r="A100" t="s">
        <v>258</v>
      </c>
      <c r="B100" t="s">
        <v>22</v>
      </c>
      <c r="C100">
        <v>3087050</v>
      </c>
      <c r="D100">
        <v>94</v>
      </c>
      <c r="E100">
        <v>33</v>
      </c>
      <c r="F100">
        <v>33</v>
      </c>
      <c r="G100">
        <v>33</v>
      </c>
      <c r="H100">
        <v>2</v>
      </c>
      <c r="I100">
        <v>0</v>
      </c>
      <c r="J100" s="1">
        <v>500</v>
      </c>
      <c r="K100" s="1">
        <v>16500</v>
      </c>
      <c r="L100" s="19">
        <f t="shared" si="1"/>
        <v>16500</v>
      </c>
      <c r="M100" s="2">
        <v>6.0000000000000001E-3</v>
      </c>
      <c r="N100" t="s">
        <v>16</v>
      </c>
      <c r="O100" t="s">
        <v>19</v>
      </c>
    </row>
    <row r="101" spans="1:16" x14ac:dyDescent="0.35">
      <c r="A101" t="s">
        <v>259</v>
      </c>
      <c r="B101" t="s">
        <v>18</v>
      </c>
      <c r="C101">
        <v>8117001</v>
      </c>
      <c r="D101">
        <v>99</v>
      </c>
      <c r="E101">
        <v>133</v>
      </c>
      <c r="F101">
        <v>133</v>
      </c>
      <c r="G101">
        <v>133</v>
      </c>
      <c r="H101">
        <v>133</v>
      </c>
      <c r="I101">
        <v>0</v>
      </c>
      <c r="J101" s="1">
        <v>2.79</v>
      </c>
      <c r="K101" s="1">
        <v>371.07</v>
      </c>
      <c r="L101" s="19">
        <f t="shared" si="1"/>
        <v>371.07</v>
      </c>
      <c r="M101" s="2">
        <v>0</v>
      </c>
      <c r="N101" t="s">
        <v>16</v>
      </c>
      <c r="O101" t="s">
        <v>17</v>
      </c>
      <c r="P101">
        <v>1</v>
      </c>
    </row>
    <row r="102" spans="1:16" x14ac:dyDescent="0.35">
      <c r="A102" t="s">
        <v>260</v>
      </c>
      <c r="B102" t="s">
        <v>18</v>
      </c>
      <c r="C102">
        <v>8117001</v>
      </c>
      <c r="D102">
        <v>104</v>
      </c>
      <c r="E102">
        <v>280</v>
      </c>
      <c r="F102">
        <v>280</v>
      </c>
      <c r="G102">
        <v>280</v>
      </c>
      <c r="H102">
        <v>280</v>
      </c>
      <c r="I102">
        <v>0</v>
      </c>
      <c r="J102" s="1">
        <v>2.79</v>
      </c>
      <c r="K102" s="1">
        <v>781.2</v>
      </c>
      <c r="L102" s="19">
        <f t="shared" si="1"/>
        <v>781.2</v>
      </c>
      <c r="M102" s="2">
        <v>0</v>
      </c>
      <c r="N102" t="s">
        <v>16</v>
      </c>
      <c r="O102" t="s">
        <v>17</v>
      </c>
      <c r="P102">
        <v>1</v>
      </c>
    </row>
    <row r="103" spans="1:16" x14ac:dyDescent="0.35">
      <c r="A103" t="s">
        <v>261</v>
      </c>
      <c r="B103" t="s">
        <v>18</v>
      </c>
      <c r="C103">
        <v>8117001</v>
      </c>
      <c r="D103">
        <v>109</v>
      </c>
      <c r="E103" s="3">
        <v>1580</v>
      </c>
      <c r="F103" s="3">
        <v>1580</v>
      </c>
      <c r="G103" s="3">
        <v>1580</v>
      </c>
      <c r="H103" s="3">
        <v>1580</v>
      </c>
      <c r="I103">
        <v>0</v>
      </c>
      <c r="J103" s="1">
        <v>1.42</v>
      </c>
      <c r="K103" s="1">
        <v>2243.6</v>
      </c>
      <c r="L103" s="19">
        <f t="shared" si="1"/>
        <v>2243.6</v>
      </c>
      <c r="M103" s="2">
        <v>1E-3</v>
      </c>
      <c r="N103" t="s">
        <v>16</v>
      </c>
      <c r="O103" t="s">
        <v>17</v>
      </c>
      <c r="P103">
        <v>1</v>
      </c>
    </row>
    <row r="104" spans="1:16" x14ac:dyDescent="0.35">
      <c r="A104" t="s">
        <v>262</v>
      </c>
      <c r="B104" t="s">
        <v>22</v>
      </c>
      <c r="C104">
        <v>8117050</v>
      </c>
      <c r="D104">
        <v>114</v>
      </c>
      <c r="E104">
        <v>2</v>
      </c>
      <c r="F104">
        <v>2</v>
      </c>
      <c r="G104">
        <v>2</v>
      </c>
      <c r="H104">
        <v>2</v>
      </c>
      <c r="I104">
        <v>0</v>
      </c>
      <c r="J104" s="1">
        <v>84</v>
      </c>
      <c r="K104" s="1">
        <v>168</v>
      </c>
      <c r="L104" s="19">
        <f t="shared" si="1"/>
        <v>168</v>
      </c>
      <c r="M104" s="2">
        <v>0</v>
      </c>
      <c r="N104" t="s">
        <v>16</v>
      </c>
      <c r="O104" t="s">
        <v>17</v>
      </c>
      <c r="P104">
        <v>1</v>
      </c>
    </row>
    <row r="105" spans="1:16" x14ac:dyDescent="0.35">
      <c r="A105" t="s">
        <v>263</v>
      </c>
      <c r="B105" t="s">
        <v>22</v>
      </c>
      <c r="C105">
        <v>8117050</v>
      </c>
      <c r="D105">
        <v>119</v>
      </c>
      <c r="E105">
        <v>6</v>
      </c>
      <c r="F105">
        <v>6</v>
      </c>
      <c r="G105">
        <v>6</v>
      </c>
      <c r="H105">
        <v>6</v>
      </c>
      <c r="I105">
        <v>0</v>
      </c>
      <c r="J105" s="1">
        <v>63</v>
      </c>
      <c r="K105" s="1">
        <v>378</v>
      </c>
      <c r="L105" s="19">
        <f t="shared" si="1"/>
        <v>378</v>
      </c>
      <c r="M105" s="2">
        <v>0</v>
      </c>
      <c r="N105" t="s">
        <v>16</v>
      </c>
      <c r="O105" t="s">
        <v>17</v>
      </c>
      <c r="P105">
        <v>1</v>
      </c>
    </row>
    <row r="106" spans="1:16" x14ac:dyDescent="0.35">
      <c r="A106" t="s">
        <v>264</v>
      </c>
      <c r="B106" t="s">
        <v>22</v>
      </c>
      <c r="C106">
        <v>8117050</v>
      </c>
      <c r="D106">
        <v>124</v>
      </c>
      <c r="E106">
        <v>6</v>
      </c>
      <c r="F106">
        <v>6</v>
      </c>
      <c r="G106">
        <v>6</v>
      </c>
      <c r="H106">
        <v>6</v>
      </c>
      <c r="I106">
        <v>0</v>
      </c>
      <c r="J106" s="1">
        <v>63</v>
      </c>
      <c r="K106" s="1">
        <v>378</v>
      </c>
      <c r="L106" s="19">
        <f t="shared" si="1"/>
        <v>378</v>
      </c>
      <c r="M106" s="2">
        <v>0</v>
      </c>
      <c r="N106" t="s">
        <v>16</v>
      </c>
      <c r="O106" t="s">
        <v>17</v>
      </c>
      <c r="P106">
        <v>1</v>
      </c>
    </row>
    <row r="107" spans="1:16" x14ac:dyDescent="0.35">
      <c r="A107" t="s">
        <v>265</v>
      </c>
      <c r="B107" t="s">
        <v>18</v>
      </c>
      <c r="C107">
        <v>8117001</v>
      </c>
      <c r="D107">
        <v>129</v>
      </c>
      <c r="E107" s="3">
        <v>14808</v>
      </c>
      <c r="F107" s="3">
        <v>14808</v>
      </c>
      <c r="G107" s="3">
        <v>14808</v>
      </c>
      <c r="H107" s="3">
        <v>14808</v>
      </c>
      <c r="I107">
        <v>0</v>
      </c>
      <c r="J107" s="1">
        <v>0.26</v>
      </c>
      <c r="K107" s="1">
        <v>3850.08</v>
      </c>
      <c r="L107" s="19">
        <f t="shared" si="1"/>
        <v>3850.08</v>
      </c>
      <c r="M107" s="2">
        <v>1E-3</v>
      </c>
      <c r="N107" t="s">
        <v>16</v>
      </c>
      <c r="O107" t="s">
        <v>17</v>
      </c>
      <c r="P107">
        <v>1</v>
      </c>
    </row>
    <row r="108" spans="1:16" x14ac:dyDescent="0.35">
      <c r="A108" t="s">
        <v>266</v>
      </c>
      <c r="B108" t="s">
        <v>18</v>
      </c>
      <c r="C108">
        <v>8117001</v>
      </c>
      <c r="D108">
        <v>134</v>
      </c>
      <c r="E108" s="3">
        <v>13149</v>
      </c>
      <c r="F108" s="3">
        <v>13149</v>
      </c>
      <c r="G108" s="3">
        <v>13149</v>
      </c>
      <c r="H108" s="3">
        <v>13149</v>
      </c>
      <c r="I108">
        <v>0</v>
      </c>
      <c r="J108" s="1">
        <v>0.26</v>
      </c>
      <c r="K108" s="1">
        <v>3418.74</v>
      </c>
      <c r="L108" s="19">
        <f t="shared" si="1"/>
        <v>3418.7400000000002</v>
      </c>
      <c r="M108" s="2">
        <v>1E-3</v>
      </c>
      <c r="N108" t="s">
        <v>16</v>
      </c>
      <c r="O108" t="s">
        <v>17</v>
      </c>
      <c r="P108">
        <v>1</v>
      </c>
    </row>
    <row r="109" spans="1:16" x14ac:dyDescent="0.35">
      <c r="A109" t="s">
        <v>267</v>
      </c>
      <c r="B109" t="s">
        <v>18</v>
      </c>
      <c r="C109">
        <v>8117001</v>
      </c>
      <c r="D109">
        <v>139</v>
      </c>
      <c r="E109">
        <v>410</v>
      </c>
      <c r="F109">
        <v>410</v>
      </c>
      <c r="G109">
        <v>410</v>
      </c>
      <c r="H109">
        <v>410</v>
      </c>
      <c r="I109">
        <v>0</v>
      </c>
      <c r="J109" s="1">
        <v>4.1500000000000004</v>
      </c>
      <c r="K109" s="1">
        <v>1701.5</v>
      </c>
      <c r="L109" s="19">
        <f t="shared" si="1"/>
        <v>1701.5000000000002</v>
      </c>
      <c r="M109" s="2">
        <v>1E-3</v>
      </c>
      <c r="N109" t="s">
        <v>16</v>
      </c>
      <c r="O109" t="s">
        <v>17</v>
      </c>
      <c r="P109">
        <v>1</v>
      </c>
    </row>
    <row r="110" spans="1:16" x14ac:dyDescent="0.35">
      <c r="A110" t="s">
        <v>268</v>
      </c>
      <c r="B110" t="s">
        <v>22</v>
      </c>
      <c r="C110">
        <v>8230095</v>
      </c>
      <c r="D110">
        <v>144</v>
      </c>
      <c r="E110">
        <v>3</v>
      </c>
      <c r="F110">
        <v>3</v>
      </c>
      <c r="G110">
        <v>3</v>
      </c>
      <c r="H110">
        <v>2</v>
      </c>
      <c r="I110">
        <v>0</v>
      </c>
      <c r="J110" s="1">
        <v>5040</v>
      </c>
      <c r="K110" s="1">
        <v>15120</v>
      </c>
      <c r="L110" s="19">
        <f t="shared" si="1"/>
        <v>15120</v>
      </c>
      <c r="M110" s="2">
        <v>6.0000000000000001E-3</v>
      </c>
      <c r="N110" t="s">
        <v>16</v>
      </c>
      <c r="O110" t="s">
        <v>17</v>
      </c>
      <c r="P110">
        <v>3</v>
      </c>
    </row>
    <row r="111" spans="1:16" x14ac:dyDescent="0.35">
      <c r="A111" t="s">
        <v>269</v>
      </c>
      <c r="B111" t="s">
        <v>22</v>
      </c>
      <c r="C111">
        <v>2020008</v>
      </c>
      <c r="D111">
        <v>149</v>
      </c>
      <c r="E111">
        <v>9</v>
      </c>
      <c r="F111">
        <v>9</v>
      </c>
      <c r="G111">
        <v>9</v>
      </c>
      <c r="H111">
        <v>11</v>
      </c>
      <c r="I111">
        <v>0</v>
      </c>
      <c r="J111" s="1">
        <v>210</v>
      </c>
      <c r="K111" s="1">
        <v>1890</v>
      </c>
      <c r="L111" s="19">
        <f t="shared" si="1"/>
        <v>1890</v>
      </c>
      <c r="M111" s="2">
        <v>1E-3</v>
      </c>
      <c r="N111" t="s">
        <v>16</v>
      </c>
      <c r="O111" t="s">
        <v>17</v>
      </c>
      <c r="P111">
        <v>3</v>
      </c>
    </row>
    <row r="112" spans="1:16" x14ac:dyDescent="0.35">
      <c r="A112" t="s">
        <v>270</v>
      </c>
      <c r="B112" t="s">
        <v>23</v>
      </c>
      <c r="C112">
        <v>8160100</v>
      </c>
      <c r="D112">
        <v>154</v>
      </c>
      <c r="E112" s="3">
        <v>2245.48</v>
      </c>
      <c r="F112" s="3">
        <v>2245.48</v>
      </c>
      <c r="G112" s="3">
        <v>2245.48</v>
      </c>
      <c r="H112" s="3">
        <v>1000</v>
      </c>
      <c r="I112">
        <v>0</v>
      </c>
      <c r="J112" s="1">
        <v>7.88</v>
      </c>
      <c r="K112" s="1">
        <v>17694.38</v>
      </c>
      <c r="L112" s="19">
        <f t="shared" si="1"/>
        <v>17694.382399999999</v>
      </c>
      <c r="M112" s="2">
        <v>7.0000000000000001E-3</v>
      </c>
      <c r="N112" t="s">
        <v>16</v>
      </c>
      <c r="O112" t="s">
        <v>17</v>
      </c>
      <c r="P112">
        <v>3</v>
      </c>
    </row>
    <row r="113" spans="1:16" x14ac:dyDescent="0.35">
      <c r="A113" t="s">
        <v>271</v>
      </c>
      <c r="B113" t="s">
        <v>22</v>
      </c>
      <c r="C113">
        <v>4030312</v>
      </c>
      <c r="D113">
        <v>159</v>
      </c>
      <c r="E113">
        <v>9</v>
      </c>
      <c r="F113">
        <v>9</v>
      </c>
      <c r="G113">
        <v>9</v>
      </c>
      <c r="H113">
        <v>9</v>
      </c>
      <c r="I113">
        <v>0</v>
      </c>
      <c r="J113" s="1">
        <v>525</v>
      </c>
      <c r="K113" s="1">
        <v>4725</v>
      </c>
      <c r="L113" s="19">
        <f t="shared" si="1"/>
        <v>4725</v>
      </c>
      <c r="M113" s="2">
        <v>2E-3</v>
      </c>
      <c r="N113" t="s">
        <v>16</v>
      </c>
      <c r="O113" t="s">
        <v>17</v>
      </c>
      <c r="P113">
        <v>3</v>
      </c>
    </row>
    <row r="114" spans="1:16" x14ac:dyDescent="0.35">
      <c r="A114" t="s">
        <v>272</v>
      </c>
      <c r="B114" t="s">
        <v>22</v>
      </c>
      <c r="C114">
        <v>8127050</v>
      </c>
      <c r="D114">
        <v>184</v>
      </c>
      <c r="E114">
        <v>4</v>
      </c>
      <c r="F114">
        <v>4</v>
      </c>
      <c r="G114">
        <v>4</v>
      </c>
      <c r="H114">
        <v>4</v>
      </c>
      <c r="I114">
        <v>0</v>
      </c>
      <c r="J114" s="1">
        <v>40</v>
      </c>
      <c r="K114" s="1">
        <v>160</v>
      </c>
      <c r="L114" s="19">
        <f t="shared" si="1"/>
        <v>160</v>
      </c>
      <c r="M114" s="2">
        <v>0</v>
      </c>
      <c r="N114" t="s">
        <v>16</v>
      </c>
      <c r="O114" t="s">
        <v>17</v>
      </c>
      <c r="P114">
        <v>4</v>
      </c>
    </row>
    <row r="115" spans="1:16" x14ac:dyDescent="0.35">
      <c r="A115" t="s">
        <v>273</v>
      </c>
      <c r="B115" t="s">
        <v>22</v>
      </c>
      <c r="C115">
        <v>4027050</v>
      </c>
      <c r="D115">
        <v>189</v>
      </c>
      <c r="E115">
        <v>1</v>
      </c>
      <c r="F115">
        <v>1</v>
      </c>
      <c r="G115">
        <v>1</v>
      </c>
      <c r="H115">
        <v>5</v>
      </c>
      <c r="I115">
        <v>0</v>
      </c>
      <c r="J115" s="1">
        <v>500</v>
      </c>
      <c r="K115" s="1">
        <v>500</v>
      </c>
      <c r="L115" s="19">
        <f t="shared" si="1"/>
        <v>500</v>
      </c>
      <c r="M115" s="2">
        <v>0</v>
      </c>
      <c r="N115" t="s">
        <v>16</v>
      </c>
      <c r="O115" t="s">
        <v>17</v>
      </c>
      <c r="P115">
        <v>4</v>
      </c>
    </row>
    <row r="116" spans="1:16" x14ac:dyDescent="0.35">
      <c r="A116" t="s">
        <v>38</v>
      </c>
      <c r="B116" t="s">
        <v>22</v>
      </c>
      <c r="C116">
        <v>2030011</v>
      </c>
      <c r="D116">
        <v>194</v>
      </c>
      <c r="E116">
        <v>1</v>
      </c>
      <c r="F116">
        <v>1</v>
      </c>
      <c r="G116">
        <v>1</v>
      </c>
      <c r="H116">
        <v>5</v>
      </c>
      <c r="I116">
        <v>0</v>
      </c>
      <c r="J116" s="1">
        <v>800</v>
      </c>
      <c r="K116" s="1">
        <v>800</v>
      </c>
      <c r="L116" s="19">
        <f t="shared" si="1"/>
        <v>800</v>
      </c>
      <c r="M116" s="2">
        <v>0</v>
      </c>
      <c r="N116" t="s">
        <v>16</v>
      </c>
      <c r="O116" t="s">
        <v>17</v>
      </c>
      <c r="P116">
        <v>4</v>
      </c>
    </row>
    <row r="117" spans="1:16" x14ac:dyDescent="0.35">
      <c r="A117" t="s">
        <v>52</v>
      </c>
      <c r="B117" t="s">
        <v>18</v>
      </c>
      <c r="C117">
        <v>2030015</v>
      </c>
      <c r="D117">
        <v>199</v>
      </c>
      <c r="E117">
        <v>8</v>
      </c>
      <c r="F117">
        <v>8</v>
      </c>
      <c r="G117">
        <v>8</v>
      </c>
      <c r="H117">
        <v>8</v>
      </c>
      <c r="I117">
        <v>0</v>
      </c>
      <c r="J117" s="1">
        <v>26.25</v>
      </c>
      <c r="K117" s="1">
        <v>210</v>
      </c>
      <c r="L117" s="19">
        <f t="shared" si="1"/>
        <v>210</v>
      </c>
      <c r="M117" s="2">
        <v>0</v>
      </c>
      <c r="N117" t="s">
        <v>16</v>
      </c>
      <c r="O117" t="s">
        <v>17</v>
      </c>
      <c r="P117">
        <v>4</v>
      </c>
    </row>
    <row r="118" spans="1:16" x14ac:dyDescent="0.35">
      <c r="A118" t="s">
        <v>274</v>
      </c>
      <c r="B118" t="s">
        <v>22</v>
      </c>
      <c r="C118">
        <v>4037050</v>
      </c>
      <c r="D118">
        <v>204</v>
      </c>
      <c r="E118">
        <v>6</v>
      </c>
      <c r="F118">
        <v>6</v>
      </c>
      <c r="G118">
        <v>6</v>
      </c>
      <c r="H118">
        <v>7</v>
      </c>
      <c r="I118">
        <v>0</v>
      </c>
      <c r="J118" s="1">
        <v>2572</v>
      </c>
      <c r="K118" s="1">
        <v>15432</v>
      </c>
      <c r="L118" s="19">
        <f t="shared" si="1"/>
        <v>15432</v>
      </c>
      <c r="M118" s="2">
        <v>6.0000000000000001E-3</v>
      </c>
      <c r="N118" t="s">
        <v>16</v>
      </c>
      <c r="O118" t="s">
        <v>17</v>
      </c>
      <c r="P118">
        <v>4</v>
      </c>
    </row>
    <row r="119" spans="1:16" x14ac:dyDescent="0.35">
      <c r="A119" t="s">
        <v>275</v>
      </c>
      <c r="B119" t="s">
        <v>22</v>
      </c>
      <c r="C119">
        <v>8230040</v>
      </c>
      <c r="D119">
        <v>209</v>
      </c>
      <c r="E119">
        <v>2</v>
      </c>
      <c r="F119">
        <v>2</v>
      </c>
      <c r="G119">
        <v>2</v>
      </c>
      <c r="H119">
        <v>2</v>
      </c>
      <c r="I119">
        <v>0</v>
      </c>
      <c r="J119" s="1">
        <v>3260.25</v>
      </c>
      <c r="K119" s="1">
        <v>6520.5</v>
      </c>
      <c r="L119" s="19">
        <f t="shared" si="1"/>
        <v>6520.5</v>
      </c>
      <c r="M119" s="2">
        <v>2E-3</v>
      </c>
      <c r="N119" t="s">
        <v>16</v>
      </c>
      <c r="O119" t="s">
        <v>17</v>
      </c>
      <c r="P119">
        <v>5</v>
      </c>
    </row>
    <row r="120" spans="1:16" x14ac:dyDescent="0.35">
      <c r="A120" t="s">
        <v>276</v>
      </c>
      <c r="B120" t="s">
        <v>15</v>
      </c>
      <c r="C120">
        <v>1077051</v>
      </c>
      <c r="D120">
        <v>214</v>
      </c>
      <c r="E120">
        <v>1</v>
      </c>
      <c r="F120">
        <v>1</v>
      </c>
      <c r="G120">
        <v>1</v>
      </c>
      <c r="H120">
        <v>1</v>
      </c>
      <c r="I120">
        <v>0</v>
      </c>
      <c r="J120" s="1">
        <v>1942.5</v>
      </c>
      <c r="K120" s="1">
        <v>1942.5</v>
      </c>
      <c r="L120" s="19">
        <f t="shared" si="1"/>
        <v>1942.5</v>
      </c>
      <c r="M120" s="2">
        <v>1E-3</v>
      </c>
      <c r="N120" t="s">
        <v>16</v>
      </c>
      <c r="O120" t="s">
        <v>17</v>
      </c>
      <c r="P120">
        <v>5</v>
      </c>
    </row>
    <row r="121" spans="1:16" x14ac:dyDescent="0.35">
      <c r="A121" t="s">
        <v>277</v>
      </c>
      <c r="B121" t="s">
        <v>18</v>
      </c>
      <c r="C121">
        <v>6030020</v>
      </c>
      <c r="D121">
        <v>219</v>
      </c>
      <c r="E121">
        <v>293</v>
      </c>
      <c r="F121">
        <v>293</v>
      </c>
      <c r="G121">
        <v>293</v>
      </c>
      <c r="H121">
        <v>336</v>
      </c>
      <c r="I121">
        <v>0</v>
      </c>
      <c r="J121" s="1">
        <v>3.68</v>
      </c>
      <c r="K121" s="1">
        <v>1078.24</v>
      </c>
      <c r="L121" s="19">
        <f t="shared" si="1"/>
        <v>1078.24</v>
      </c>
      <c r="M121" s="2">
        <v>0</v>
      </c>
      <c r="N121" t="s">
        <v>16</v>
      </c>
      <c r="O121" t="s">
        <v>17</v>
      </c>
      <c r="P121">
        <v>5</v>
      </c>
    </row>
    <row r="122" spans="1:16" x14ac:dyDescent="0.35">
      <c r="A122" t="s">
        <v>278</v>
      </c>
      <c r="B122" t="s">
        <v>15</v>
      </c>
      <c r="C122">
        <v>2047051</v>
      </c>
      <c r="D122">
        <v>224</v>
      </c>
      <c r="E122">
        <v>1</v>
      </c>
      <c r="F122">
        <v>1</v>
      </c>
      <c r="G122">
        <v>1</v>
      </c>
      <c r="H122">
        <v>1</v>
      </c>
      <c r="I122">
        <v>0</v>
      </c>
      <c r="J122" s="1">
        <v>1942.5</v>
      </c>
      <c r="K122" s="1">
        <v>1942.5</v>
      </c>
      <c r="L122" s="19">
        <f t="shared" si="1"/>
        <v>1942.5</v>
      </c>
      <c r="M122" s="2">
        <v>1E-3</v>
      </c>
      <c r="N122" t="s">
        <v>16</v>
      </c>
      <c r="O122" t="s">
        <v>17</v>
      </c>
      <c r="P122">
        <v>5</v>
      </c>
    </row>
    <row r="123" spans="1:16" x14ac:dyDescent="0.35">
      <c r="A123" t="s">
        <v>279</v>
      </c>
      <c r="B123" t="s">
        <v>15</v>
      </c>
      <c r="C123">
        <v>8127051</v>
      </c>
      <c r="D123">
        <v>229</v>
      </c>
      <c r="E123">
        <v>1</v>
      </c>
      <c r="F123">
        <v>1</v>
      </c>
      <c r="G123">
        <v>1</v>
      </c>
      <c r="H123">
        <v>1</v>
      </c>
      <c r="I123">
        <v>0</v>
      </c>
      <c r="J123" s="1">
        <v>12330</v>
      </c>
      <c r="K123" s="1">
        <v>12330</v>
      </c>
      <c r="L123" s="19">
        <f t="shared" si="1"/>
        <v>12330</v>
      </c>
      <c r="M123" s="2">
        <v>5.0000000000000001E-3</v>
      </c>
      <c r="N123" t="s">
        <v>16</v>
      </c>
      <c r="O123" t="s">
        <v>17</v>
      </c>
      <c r="P123">
        <v>5</v>
      </c>
    </row>
    <row r="124" spans="1:16" x14ac:dyDescent="0.35">
      <c r="A124" t="s">
        <v>280</v>
      </c>
      <c r="B124" t="s">
        <v>15</v>
      </c>
      <c r="C124">
        <v>8127051</v>
      </c>
      <c r="D124">
        <v>234</v>
      </c>
      <c r="E124">
        <v>1</v>
      </c>
      <c r="F124">
        <v>1</v>
      </c>
      <c r="G124">
        <v>1</v>
      </c>
      <c r="H124">
        <v>1</v>
      </c>
      <c r="I124">
        <v>0</v>
      </c>
      <c r="J124" s="1">
        <v>11981</v>
      </c>
      <c r="K124" s="1">
        <v>11981</v>
      </c>
      <c r="L124" s="19">
        <f t="shared" si="1"/>
        <v>11981</v>
      </c>
      <c r="M124" s="2">
        <v>4.0000000000000001E-3</v>
      </c>
      <c r="N124" t="s">
        <v>16</v>
      </c>
      <c r="O124" t="s">
        <v>17</v>
      </c>
      <c r="P124">
        <v>5</v>
      </c>
    </row>
    <row r="125" spans="1:16" x14ac:dyDescent="0.35">
      <c r="A125" t="s">
        <v>281</v>
      </c>
      <c r="B125" t="s">
        <v>20</v>
      </c>
      <c r="C125">
        <v>7067010</v>
      </c>
      <c r="D125">
        <v>239</v>
      </c>
      <c r="E125" s="3">
        <v>1270.9000000000001</v>
      </c>
      <c r="F125" s="3">
        <v>1270.9000000000001</v>
      </c>
      <c r="G125" s="3">
        <v>1270.9000000000001</v>
      </c>
      <c r="H125" s="3">
        <v>1270.9000000000001</v>
      </c>
      <c r="I125">
        <v>0</v>
      </c>
      <c r="J125" s="1">
        <v>3.68</v>
      </c>
      <c r="K125" s="1">
        <v>4676.91</v>
      </c>
      <c r="L125" s="19">
        <f t="shared" si="1"/>
        <v>4676.9120000000003</v>
      </c>
      <c r="M125" s="2">
        <v>2E-3</v>
      </c>
      <c r="N125" t="s">
        <v>16</v>
      </c>
      <c r="O125" t="s">
        <v>17</v>
      </c>
      <c r="P125">
        <v>5</v>
      </c>
    </row>
    <row r="126" spans="1:16" x14ac:dyDescent="0.35">
      <c r="A126" t="s">
        <v>282</v>
      </c>
      <c r="B126" t="s">
        <v>22</v>
      </c>
      <c r="C126">
        <v>8237050</v>
      </c>
      <c r="D126">
        <v>244</v>
      </c>
      <c r="E126">
        <v>1</v>
      </c>
      <c r="F126">
        <v>1</v>
      </c>
      <c r="G126">
        <v>1</v>
      </c>
      <c r="H126">
        <v>1</v>
      </c>
      <c r="I126">
        <v>0</v>
      </c>
      <c r="J126" s="1">
        <v>250</v>
      </c>
      <c r="K126" s="1">
        <v>250</v>
      </c>
      <c r="L126" s="19">
        <f t="shared" si="1"/>
        <v>250</v>
      </c>
      <c r="M126" s="2">
        <v>0</v>
      </c>
      <c r="N126" t="s">
        <v>16</v>
      </c>
      <c r="O126" t="s">
        <v>17</v>
      </c>
      <c r="P126">
        <v>5</v>
      </c>
    </row>
    <row r="127" spans="1:16" x14ac:dyDescent="0.35">
      <c r="A127" t="s">
        <v>283</v>
      </c>
      <c r="B127" t="s">
        <v>18</v>
      </c>
      <c r="C127">
        <v>2040020</v>
      </c>
      <c r="D127">
        <v>249</v>
      </c>
      <c r="E127">
        <v>88.6</v>
      </c>
      <c r="F127">
        <v>88.6</v>
      </c>
      <c r="G127">
        <v>88.6</v>
      </c>
      <c r="H127">
        <v>55</v>
      </c>
      <c r="I127">
        <v>0</v>
      </c>
      <c r="J127" s="1">
        <v>21</v>
      </c>
      <c r="K127" s="1">
        <v>1860.6</v>
      </c>
      <c r="L127" s="19">
        <f t="shared" si="1"/>
        <v>1860.6</v>
      </c>
      <c r="M127" s="2">
        <v>1E-3</v>
      </c>
      <c r="N127" t="s">
        <v>16</v>
      </c>
      <c r="O127" t="s">
        <v>17</v>
      </c>
      <c r="P127">
        <v>6</v>
      </c>
    </row>
    <row r="128" spans="1:16" x14ac:dyDescent="0.35">
      <c r="A128" t="s">
        <v>284</v>
      </c>
      <c r="B128" t="s">
        <v>18</v>
      </c>
      <c r="C128">
        <v>8020037</v>
      </c>
      <c r="D128">
        <v>254</v>
      </c>
      <c r="E128">
        <v>88.6</v>
      </c>
      <c r="F128">
        <v>88.6</v>
      </c>
      <c r="G128">
        <v>88.6</v>
      </c>
      <c r="H128">
        <v>55</v>
      </c>
      <c r="I128">
        <v>0</v>
      </c>
      <c r="J128" s="1">
        <v>21</v>
      </c>
      <c r="K128" s="1">
        <v>1860.6</v>
      </c>
      <c r="L128" s="19">
        <f t="shared" si="1"/>
        <v>1860.6</v>
      </c>
      <c r="M128" s="2">
        <v>1E-3</v>
      </c>
      <c r="N128" t="s">
        <v>16</v>
      </c>
      <c r="O128" t="s">
        <v>17</v>
      </c>
      <c r="P128">
        <v>6</v>
      </c>
    </row>
    <row r="129" spans="1:16" x14ac:dyDescent="0.35">
      <c r="A129" t="s">
        <v>285</v>
      </c>
      <c r="B129" t="s">
        <v>15</v>
      </c>
      <c r="C129">
        <v>1047051</v>
      </c>
      <c r="D129">
        <v>259</v>
      </c>
      <c r="E129">
        <v>1</v>
      </c>
      <c r="F129">
        <v>1</v>
      </c>
      <c r="G129">
        <v>1</v>
      </c>
      <c r="H129">
        <v>1</v>
      </c>
      <c r="I129">
        <v>0</v>
      </c>
      <c r="J129" s="1">
        <v>10082</v>
      </c>
      <c r="K129" s="1">
        <v>10082</v>
      </c>
      <c r="L129" s="19">
        <f t="shared" si="1"/>
        <v>10082</v>
      </c>
      <c r="M129" s="2">
        <v>4.0000000000000001E-3</v>
      </c>
      <c r="N129" t="s">
        <v>16</v>
      </c>
      <c r="O129" t="s">
        <v>17</v>
      </c>
      <c r="P129">
        <v>7</v>
      </c>
    </row>
    <row r="130" spans="1:16" ht="15" thickBot="1" x14ac:dyDescent="0.4">
      <c r="A130" s="8" t="s">
        <v>286</v>
      </c>
      <c r="B130" s="8" t="s">
        <v>15</v>
      </c>
      <c r="C130" s="8">
        <v>1047051</v>
      </c>
      <c r="D130" s="8">
        <v>264</v>
      </c>
      <c r="E130" s="8">
        <v>1</v>
      </c>
      <c r="F130" s="8">
        <v>1</v>
      </c>
      <c r="G130" s="8">
        <v>1</v>
      </c>
      <c r="H130" s="8">
        <v>1</v>
      </c>
      <c r="I130" s="8">
        <v>0</v>
      </c>
      <c r="J130" s="9">
        <v>13100</v>
      </c>
      <c r="K130" s="9">
        <v>13100</v>
      </c>
      <c r="L130" s="20">
        <f t="shared" si="1"/>
        <v>13100</v>
      </c>
      <c r="M130" s="11">
        <v>5.0000000000000001E-3</v>
      </c>
      <c r="N130" s="8" t="s">
        <v>16</v>
      </c>
      <c r="O130" s="8" t="s">
        <v>17</v>
      </c>
      <c r="P130" s="8">
        <v>8</v>
      </c>
    </row>
    <row r="131" spans="1:16" ht="15" thickTop="1" x14ac:dyDescent="0.35">
      <c r="K131" s="1">
        <f>SUM(K7:K130)+0.01</f>
        <v>2869957.2200000007</v>
      </c>
      <c r="L131" s="1">
        <f>SUM(L7:L130)+0.02</f>
        <v>2869957.2207000009</v>
      </c>
    </row>
    <row r="132" spans="1:16" x14ac:dyDescent="0.35">
      <c r="J132" t="s">
        <v>30</v>
      </c>
      <c r="K132" s="4">
        <f>H4-K131</f>
        <v>-187496.34000000078</v>
      </c>
      <c r="L132" s="4">
        <f>H4-L131</f>
        <v>-187496.34070000099</v>
      </c>
    </row>
  </sheetData>
  <mergeCells count="1"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PW-7023 Conner</vt:lpstr>
    </vt:vector>
  </TitlesOfParts>
  <Company>City of Detroit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Lemme</dc:creator>
  <cp:lastModifiedBy>Ostrowski, Alan</cp:lastModifiedBy>
  <cp:lastPrinted>2022-07-06T18:39:45Z</cp:lastPrinted>
  <dcterms:created xsi:type="dcterms:W3CDTF">2020-01-10T18:36:08Z</dcterms:created>
  <dcterms:modified xsi:type="dcterms:W3CDTF">2023-09-20T00:54:11Z</dcterms:modified>
</cp:coreProperties>
</file>